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360" windowWidth="9720" windowHeight="7080" activeTab="3"/>
  </bookViews>
  <sheets>
    <sheet name="Медведь бурый" sheetId="4" r:id="rId1"/>
    <sheet name="Медведь белогрудый" sheetId="3" r:id="rId2"/>
    <sheet name="Выдра" sheetId="2" r:id="rId3"/>
    <sheet name="Лимит" sheetId="1" r:id="rId4"/>
    <sheet name="Барсук" sheetId="5" r:id="rId5"/>
  </sheets>
  <calcPr calcId="145621"/>
</workbook>
</file>

<file path=xl/calcChain.xml><?xml version="1.0" encoding="utf-8"?>
<calcChain xmlns="http://schemas.openxmlformats.org/spreadsheetml/2006/main">
  <c r="AI16" i="1" l="1"/>
  <c r="AZ26" i="2" l="1"/>
  <c r="AU26" i="2"/>
  <c r="AP26" i="2"/>
  <c r="CG20" i="1" l="1"/>
  <c r="BK28" i="5" l="1"/>
  <c r="BE21" i="5"/>
  <c r="AZ21" i="5"/>
  <c r="AU21" i="5"/>
  <c r="AP21" i="5"/>
  <c r="AF28" i="5"/>
  <c r="AK28" i="5"/>
  <c r="AA28" i="5"/>
  <c r="S28" i="5"/>
  <c r="BE20" i="5"/>
  <c r="AZ20" i="5"/>
  <c r="AU20" i="5"/>
  <c r="AP20" i="5"/>
  <c r="CH28" i="4"/>
  <c r="BK28" i="4"/>
  <c r="AK28" i="4"/>
  <c r="AF28" i="4"/>
  <c r="AA28" i="4"/>
  <c r="S28" i="4"/>
  <c r="BE23" i="4"/>
  <c r="AZ23" i="4"/>
  <c r="AU23" i="4"/>
  <c r="AP23" i="4"/>
  <c r="BE22" i="4"/>
  <c r="AZ22" i="4"/>
  <c r="AU22" i="4"/>
  <c r="AP22" i="4"/>
  <c r="AZ28" i="5" l="1"/>
  <c r="AU28" i="5"/>
  <c r="BE28" i="5"/>
  <c r="AP28" i="5"/>
  <c r="BB16" i="1" l="1"/>
  <c r="BE26" i="2"/>
  <c r="BE22" i="2"/>
  <c r="BE19" i="4"/>
  <c r="AJ28" i="3"/>
  <c r="BD28" i="3" s="1"/>
  <c r="CG19" i="1"/>
  <c r="CG17" i="1"/>
  <c r="AE28" i="3"/>
  <c r="Z28" i="3"/>
  <c r="R28" i="3"/>
  <c r="BD25" i="3"/>
  <c r="AY25" i="3"/>
  <c r="AT25" i="3"/>
  <c r="AO25" i="3"/>
  <c r="BE25" i="4"/>
  <c r="AZ25" i="4"/>
  <c r="AU25" i="4"/>
  <c r="AP25" i="4"/>
  <c r="BE24" i="4"/>
  <c r="CG16" i="1"/>
  <c r="BD24" i="3"/>
  <c r="BD19" i="3"/>
  <c r="BE21" i="4"/>
  <c r="AZ24" i="4"/>
  <c r="AU24" i="4"/>
  <c r="AP24" i="4"/>
  <c r="AZ21" i="4"/>
  <c r="AU21" i="4"/>
  <c r="AP21" i="4"/>
  <c r="AZ19" i="4"/>
  <c r="AU19" i="4"/>
  <c r="AP19" i="4"/>
  <c r="AY24" i="3"/>
  <c r="AT24" i="3"/>
  <c r="AO24" i="3"/>
  <c r="AY19" i="3"/>
  <c r="AT19" i="3"/>
  <c r="AO19" i="3"/>
  <c r="AZ22" i="2"/>
  <c r="AU22" i="2"/>
  <c r="AP22" i="2"/>
  <c r="BE28" i="4" l="1"/>
  <c r="AO28" i="3"/>
  <c r="AT28" i="3"/>
  <c r="AU28" i="4"/>
  <c r="AP28" i="4"/>
  <c r="AY28" i="3"/>
  <c r="AZ28" i="4"/>
</calcChain>
</file>

<file path=xl/sharedStrings.xml><?xml version="1.0" encoding="utf-8"?>
<sst xmlns="http://schemas.openxmlformats.org/spreadsheetml/2006/main" count="188" uniqueCount="62">
  <si>
    <t>№ п/п</t>
  </si>
  <si>
    <t>Площадь, свойственная для обитания вида охотничьего ресурса, тыс. га</t>
  </si>
  <si>
    <t>численность, особей</t>
  </si>
  <si>
    <t>освоение лимита, в т.ч.</t>
  </si>
  <si>
    <t>особей</t>
  </si>
  <si>
    <t>%</t>
  </si>
  <si>
    <t>старше 1 года</t>
  </si>
  <si>
    <t>до года</t>
  </si>
  <si>
    <t>всего лимит</t>
  </si>
  <si>
    <t>% от лимита</t>
  </si>
  <si>
    <t>% от численности</t>
  </si>
  <si>
    <t>Проект лимита добычи охотничьих ресурсов</t>
  </si>
  <si>
    <t>(субъект Российской Федерации)</t>
  </si>
  <si>
    <t>Вид охотничьих ресурсов</t>
  </si>
  <si>
    <t>лимит особей</t>
  </si>
  <si>
    <t>лимит, в т. ч.</t>
  </si>
  <si>
    <t>1.</t>
  </si>
  <si>
    <t>2.</t>
  </si>
  <si>
    <t>3.</t>
  </si>
  <si>
    <t>в Еврейской автономной области (без согласования с Минприродой РФ)</t>
  </si>
  <si>
    <t>Медведь бурый</t>
  </si>
  <si>
    <t>Медведь белогрудый (гималайский)</t>
  </si>
  <si>
    <t>Выдра</t>
  </si>
  <si>
    <t>Проект квот добычи охотничьих ресурсов</t>
  </si>
  <si>
    <t>(вид охотничьих ресурсов)</t>
  </si>
  <si>
    <t xml:space="preserve">(субъект Российской Федерации) 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</si>
  <si>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</si>
  <si>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Площадь, свойственная для обитания вида охотничьих ресурсов, тыс. га</t>
  </si>
  <si>
    <t>Численность вида охотничьих ресурсов, особей</t>
  </si>
  <si>
    <t>Показатель численности, особей на 1000 га</t>
  </si>
  <si>
    <t>Квоты добычи</t>
  </si>
  <si>
    <t>в том числе</t>
  </si>
  <si>
    <t>старше 1 года, особей</t>
  </si>
  <si>
    <t>до 1 года, особей</t>
  </si>
  <si>
    <t>самцы с неокостеневшими рогами (пантами)</t>
  </si>
  <si>
    <t>самцы во время гона</t>
  </si>
  <si>
    <t>без подразделения по половому признаку</t>
  </si>
  <si>
    <t>ООО "Сутара"</t>
  </si>
  <si>
    <t>ХГООиР "Хабаровское"</t>
  </si>
  <si>
    <t>ОО "ООиР ЕАО"</t>
  </si>
  <si>
    <t>ООО "Ирбис"</t>
  </si>
  <si>
    <t>800 км</t>
  </si>
  <si>
    <t>ОРО ЕАО "Диана"</t>
  </si>
  <si>
    <t>ИТОГО</t>
  </si>
  <si>
    <t>ОДОУ Биробиджанского района</t>
  </si>
  <si>
    <t>ОДОУ* Октябрьского района</t>
  </si>
  <si>
    <t>* ОДОУ - Общедоступные охотничьи угодья</t>
  </si>
  <si>
    <t>2017г.</t>
  </si>
  <si>
    <t>2018г.</t>
  </si>
  <si>
    <t>на 01 августа 2019г. до 01 августа 2020г.</t>
  </si>
  <si>
    <t>2019г.</t>
  </si>
  <si>
    <t>503 км</t>
  </si>
  <si>
    <t>ОО "ООиР ЕАО" участок № 1</t>
  </si>
  <si>
    <t>ОО "ООиР ЕАО" участок № 2</t>
  </si>
  <si>
    <t>ОО "ООиР ЕАО" участок № 3</t>
  </si>
  <si>
    <t>Барсук</t>
  </si>
  <si>
    <t>4.</t>
  </si>
  <si>
    <t>2018 - 2019 гг.</t>
  </si>
  <si>
    <t>на 01 августа 2020г. до 01 августа 2021г.</t>
  </si>
  <si>
    <t>2020г.</t>
  </si>
  <si>
    <t>2019 - 2020 гг.</t>
  </si>
  <si>
    <t>Устанавливаемые лимиты добычи в 2020 - 2021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</si>
</sst>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6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8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U50"/>
  <sheetViews>
    <sheetView showGridLines="0" zoomScale="130" zoomScaleNormal="130" workbookViewId="0">
      <selection activeCell="CH19" sqref="CH19:CP25"/>
    </sheetView>
  </sheetViews>
  <sheetFormatPr defaultRowHeight="12.75" x14ac:dyDescent="0.2"/>
  <cols>
    <col min="1" max="1" width="5.7109375" customWidth="1"/>
    <col min="2" max="17" width="1.7109375" customWidth="1"/>
    <col min="18" max="18" width="3.5703125" customWidth="1"/>
    <col min="19" max="99" width="1.7109375" customWidth="1"/>
    <col min="100" max="101" width="9.140625" customWidth="1"/>
  </cols>
  <sheetData>
    <row r="1" spans="2:99" ht="18.75" x14ac:dyDescent="0.2">
      <c r="B1" s="4" t="s">
        <v>23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</row>
    <row r="2" spans="2:99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</row>
    <row r="3" spans="2:99" ht="18.75" x14ac:dyDescent="0.2">
      <c r="B3" s="5" t="s">
        <v>20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</row>
    <row r="4" spans="2:99" x14ac:dyDescent="0.2">
      <c r="B4" s="6" t="s">
        <v>24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</row>
    <row r="5" spans="2:99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</row>
    <row r="6" spans="2:99" ht="18.75" x14ac:dyDescent="0.2">
      <c r="B6" s="7" t="s">
        <v>19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</row>
    <row r="7" spans="2:99" x14ac:dyDescent="0.2">
      <c r="B7" s="6" t="s">
        <v>25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</row>
    <row r="8" spans="2:99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</row>
    <row r="9" spans="2:99" ht="18.75" x14ac:dyDescent="0.2">
      <c r="B9" s="7" t="s">
        <v>58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</row>
    <row r="10" spans="2:99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</row>
    <row r="11" spans="2:99" x14ac:dyDescent="0.2">
      <c r="B11" s="8" t="s">
        <v>0</v>
      </c>
      <c r="C11" s="8"/>
      <c r="D11" s="8" t="s">
        <v>26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 t="s">
        <v>27</v>
      </c>
      <c r="T11" s="8"/>
      <c r="U11" s="8"/>
      <c r="V11" s="8"/>
      <c r="W11" s="8"/>
      <c r="X11" s="8"/>
      <c r="Y11" s="8"/>
      <c r="Z11" s="8"/>
      <c r="AA11" s="8" t="s">
        <v>28</v>
      </c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 t="s">
        <v>29</v>
      </c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 t="s">
        <v>30</v>
      </c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</row>
    <row r="12" spans="2:99" x14ac:dyDescent="0.2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</row>
    <row r="13" spans="2:99" x14ac:dyDescent="0.2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 t="s">
        <v>10</v>
      </c>
      <c r="BF13" s="8"/>
      <c r="BG13" s="8"/>
      <c r="BH13" s="8"/>
      <c r="BI13" s="8"/>
      <c r="BJ13" s="8"/>
      <c r="BK13" s="8" t="s">
        <v>4</v>
      </c>
      <c r="BL13" s="8"/>
      <c r="BM13" s="8"/>
      <c r="BN13" s="8"/>
      <c r="BO13" s="8"/>
      <c r="BP13" s="8" t="s">
        <v>31</v>
      </c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</row>
    <row r="14" spans="2:99" x14ac:dyDescent="0.2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 t="s">
        <v>32</v>
      </c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 t="s">
        <v>33</v>
      </c>
      <c r="CR14" s="8"/>
      <c r="CS14" s="8"/>
      <c r="CT14" s="8"/>
      <c r="CU14" s="8"/>
    </row>
    <row r="15" spans="2:99" x14ac:dyDescent="0.2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 t="s">
        <v>34</v>
      </c>
      <c r="BQ15" s="8"/>
      <c r="BR15" s="8"/>
      <c r="BS15" s="8"/>
      <c r="BT15" s="8"/>
      <c r="BU15" s="8"/>
      <c r="BV15" s="8"/>
      <c r="BW15" s="8"/>
      <c r="BX15" s="8"/>
      <c r="BY15" s="8"/>
      <c r="BZ15" s="8" t="s">
        <v>35</v>
      </c>
      <c r="CA15" s="8"/>
      <c r="CB15" s="8"/>
      <c r="CC15" s="8"/>
      <c r="CD15" s="8"/>
      <c r="CE15" s="8"/>
      <c r="CF15" s="8"/>
      <c r="CG15" s="8"/>
      <c r="CH15" s="8" t="s">
        <v>36</v>
      </c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</row>
    <row r="16" spans="2:99" x14ac:dyDescent="0.2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 t="s">
        <v>48</v>
      </c>
      <c r="AB16" s="8"/>
      <c r="AC16" s="8"/>
      <c r="AD16" s="8"/>
      <c r="AE16" s="8"/>
      <c r="AF16" s="8" t="s">
        <v>50</v>
      </c>
      <c r="AG16" s="8"/>
      <c r="AH16" s="8"/>
      <c r="AI16" s="8"/>
      <c r="AJ16" s="8"/>
      <c r="AK16" s="8" t="s">
        <v>59</v>
      </c>
      <c r="AL16" s="8"/>
      <c r="AM16" s="8"/>
      <c r="AN16" s="8"/>
      <c r="AO16" s="8"/>
      <c r="AP16" s="8" t="s">
        <v>48</v>
      </c>
      <c r="AQ16" s="8"/>
      <c r="AR16" s="8"/>
      <c r="AS16" s="8"/>
      <c r="AT16" s="8"/>
      <c r="AU16" s="8" t="s">
        <v>47</v>
      </c>
      <c r="AV16" s="8"/>
      <c r="AW16" s="8"/>
      <c r="AX16" s="8"/>
      <c r="AY16" s="8"/>
      <c r="AZ16" s="8" t="s">
        <v>59</v>
      </c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</row>
    <row r="17" spans="2:99" x14ac:dyDescent="0.2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</row>
    <row r="18" spans="2:99" x14ac:dyDescent="0.2">
      <c r="B18" s="9">
        <v>1</v>
      </c>
      <c r="C18" s="9"/>
      <c r="D18" s="9">
        <v>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>
        <v>3</v>
      </c>
      <c r="T18" s="9"/>
      <c r="U18" s="9"/>
      <c r="V18" s="9"/>
      <c r="W18" s="9"/>
      <c r="X18" s="9"/>
      <c r="Y18" s="9"/>
      <c r="Z18" s="9"/>
      <c r="AA18" s="9">
        <v>4</v>
      </c>
      <c r="AB18" s="9"/>
      <c r="AC18" s="9"/>
      <c r="AD18" s="9"/>
      <c r="AE18" s="9"/>
      <c r="AF18" s="9">
        <v>5</v>
      </c>
      <c r="AG18" s="9"/>
      <c r="AH18" s="9"/>
      <c r="AI18" s="9"/>
      <c r="AJ18" s="9"/>
      <c r="AK18" s="9">
        <v>6</v>
      </c>
      <c r="AL18" s="9"/>
      <c r="AM18" s="9"/>
      <c r="AN18" s="9"/>
      <c r="AO18" s="9"/>
      <c r="AP18" s="9">
        <v>7</v>
      </c>
      <c r="AQ18" s="9"/>
      <c r="AR18" s="9"/>
      <c r="AS18" s="9"/>
      <c r="AT18" s="9"/>
      <c r="AU18" s="9">
        <v>8</v>
      </c>
      <c r="AV18" s="9"/>
      <c r="AW18" s="9"/>
      <c r="AX18" s="9"/>
      <c r="AY18" s="9"/>
      <c r="AZ18" s="9">
        <v>9</v>
      </c>
      <c r="BA18" s="9"/>
      <c r="BB18" s="9"/>
      <c r="BC18" s="9"/>
      <c r="BD18" s="9"/>
      <c r="BE18" s="9">
        <v>10</v>
      </c>
      <c r="BF18" s="9"/>
      <c r="BG18" s="9"/>
      <c r="BH18" s="9"/>
      <c r="BI18" s="9"/>
      <c r="BJ18" s="9"/>
      <c r="BK18" s="9">
        <v>11</v>
      </c>
      <c r="BL18" s="9"/>
      <c r="BM18" s="9"/>
      <c r="BN18" s="9"/>
      <c r="BO18" s="9"/>
      <c r="BP18" s="9">
        <v>12</v>
      </c>
      <c r="BQ18" s="9"/>
      <c r="BR18" s="9"/>
      <c r="BS18" s="9"/>
      <c r="BT18" s="9"/>
      <c r="BU18" s="9"/>
      <c r="BV18" s="9"/>
      <c r="BW18" s="9"/>
      <c r="BX18" s="9"/>
      <c r="BY18" s="9"/>
      <c r="BZ18" s="9">
        <v>13</v>
      </c>
      <c r="CA18" s="9"/>
      <c r="CB18" s="9"/>
      <c r="CC18" s="9"/>
      <c r="CD18" s="9"/>
      <c r="CE18" s="9"/>
      <c r="CF18" s="9"/>
      <c r="CG18" s="9"/>
      <c r="CH18" s="9">
        <v>14</v>
      </c>
      <c r="CI18" s="9"/>
      <c r="CJ18" s="9"/>
      <c r="CK18" s="9"/>
      <c r="CL18" s="9"/>
      <c r="CM18" s="9"/>
      <c r="CN18" s="9"/>
      <c r="CO18" s="9"/>
      <c r="CP18" s="9"/>
      <c r="CQ18" s="9">
        <v>15</v>
      </c>
      <c r="CR18" s="9"/>
      <c r="CS18" s="9"/>
      <c r="CT18" s="9"/>
      <c r="CU18" s="9"/>
    </row>
    <row r="19" spans="2:99" s="2" customFormat="1" x14ac:dyDescent="0.2">
      <c r="B19" s="10">
        <v>1</v>
      </c>
      <c r="C19" s="10"/>
      <c r="D19" s="11" t="s">
        <v>37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0">
        <v>953.8</v>
      </c>
      <c r="T19" s="10"/>
      <c r="U19" s="10"/>
      <c r="V19" s="10"/>
      <c r="W19" s="10"/>
      <c r="X19" s="10"/>
      <c r="Y19" s="10"/>
      <c r="Z19" s="10"/>
      <c r="AA19" s="10">
        <v>327</v>
      </c>
      <c r="AB19" s="10"/>
      <c r="AC19" s="10"/>
      <c r="AD19" s="10"/>
      <c r="AE19" s="10"/>
      <c r="AF19" s="10">
        <v>328</v>
      </c>
      <c r="AG19" s="10"/>
      <c r="AH19" s="10"/>
      <c r="AI19" s="10"/>
      <c r="AJ19" s="10"/>
      <c r="AK19" s="10">
        <v>335</v>
      </c>
      <c r="AL19" s="10"/>
      <c r="AM19" s="10"/>
      <c r="AN19" s="10"/>
      <c r="AO19" s="10"/>
      <c r="AP19" s="12">
        <f>AA19/S19</f>
        <v>0.34283916963724054</v>
      </c>
      <c r="AQ19" s="12"/>
      <c r="AR19" s="12"/>
      <c r="AS19" s="12"/>
      <c r="AT19" s="12"/>
      <c r="AU19" s="12">
        <f>AF19/S19</f>
        <v>0.34388760746487734</v>
      </c>
      <c r="AV19" s="12"/>
      <c r="AW19" s="12"/>
      <c r="AX19" s="12"/>
      <c r="AY19" s="12"/>
      <c r="AZ19" s="12">
        <f>AK19/S19</f>
        <v>0.35122667225833509</v>
      </c>
      <c r="BA19" s="12"/>
      <c r="BB19" s="12"/>
      <c r="BC19" s="12"/>
      <c r="BD19" s="12"/>
      <c r="BE19" s="13">
        <f>(BK19/AK19)*100</f>
        <v>9.8507462686567173</v>
      </c>
      <c r="BF19" s="13"/>
      <c r="BG19" s="13"/>
      <c r="BH19" s="13"/>
      <c r="BI19" s="13"/>
      <c r="BJ19" s="13"/>
      <c r="BK19" s="14">
        <v>33</v>
      </c>
      <c r="BL19" s="14"/>
      <c r="BM19" s="14"/>
      <c r="BN19" s="14"/>
      <c r="BO19" s="14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>
        <v>33</v>
      </c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</row>
    <row r="20" spans="2:99" s="2" customFormat="1" x14ac:dyDescent="0.2">
      <c r="B20" s="10">
        <v>2</v>
      </c>
      <c r="C20" s="10"/>
      <c r="D20" s="15" t="s">
        <v>38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0">
        <v>0</v>
      </c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</row>
    <row r="21" spans="2:99" s="2" customFormat="1" x14ac:dyDescent="0.2">
      <c r="B21" s="10">
        <v>3</v>
      </c>
      <c r="C21" s="10"/>
      <c r="D21" s="11" t="s">
        <v>52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0">
        <v>178.2</v>
      </c>
      <c r="T21" s="10"/>
      <c r="U21" s="10"/>
      <c r="V21" s="10"/>
      <c r="W21" s="10"/>
      <c r="X21" s="10"/>
      <c r="Y21" s="10"/>
      <c r="Z21" s="10"/>
      <c r="AA21" s="10">
        <v>156</v>
      </c>
      <c r="AB21" s="10"/>
      <c r="AC21" s="10"/>
      <c r="AD21" s="10"/>
      <c r="AE21" s="10"/>
      <c r="AF21" s="10">
        <v>176</v>
      </c>
      <c r="AG21" s="10"/>
      <c r="AH21" s="10"/>
      <c r="AI21" s="10"/>
      <c r="AJ21" s="10"/>
      <c r="AK21" s="10">
        <v>186</v>
      </c>
      <c r="AL21" s="10"/>
      <c r="AM21" s="10"/>
      <c r="AN21" s="10"/>
      <c r="AO21" s="10"/>
      <c r="AP21" s="12">
        <f>AA21/S21</f>
        <v>0.87542087542087543</v>
      </c>
      <c r="AQ21" s="12"/>
      <c r="AR21" s="12"/>
      <c r="AS21" s="12"/>
      <c r="AT21" s="12"/>
      <c r="AU21" s="12">
        <f>AF21/S21</f>
        <v>0.98765432098765438</v>
      </c>
      <c r="AV21" s="12"/>
      <c r="AW21" s="12"/>
      <c r="AX21" s="12"/>
      <c r="AY21" s="12"/>
      <c r="AZ21" s="12">
        <f>AK21/S21</f>
        <v>1.0437710437710439</v>
      </c>
      <c r="BA21" s="12"/>
      <c r="BB21" s="12"/>
      <c r="BC21" s="12"/>
      <c r="BD21" s="12"/>
      <c r="BE21" s="13">
        <f>(BK21/AK21)*100</f>
        <v>9.67741935483871</v>
      </c>
      <c r="BF21" s="13"/>
      <c r="BG21" s="13"/>
      <c r="BH21" s="13"/>
      <c r="BI21" s="13"/>
      <c r="BJ21" s="13"/>
      <c r="BK21" s="10">
        <v>18</v>
      </c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>
        <v>18</v>
      </c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</row>
    <row r="22" spans="2:99" s="2" customFormat="1" x14ac:dyDescent="0.2">
      <c r="B22" s="10">
        <v>4</v>
      </c>
      <c r="C22" s="10"/>
      <c r="D22" s="11" t="s">
        <v>53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0">
        <v>30.9</v>
      </c>
      <c r="T22" s="10"/>
      <c r="U22" s="10"/>
      <c r="V22" s="10"/>
      <c r="W22" s="10"/>
      <c r="X22" s="10"/>
      <c r="Y22" s="10"/>
      <c r="Z22" s="10"/>
      <c r="AA22" s="10">
        <v>19</v>
      </c>
      <c r="AB22" s="10"/>
      <c r="AC22" s="10"/>
      <c r="AD22" s="10"/>
      <c r="AE22" s="10"/>
      <c r="AF22" s="10">
        <v>29</v>
      </c>
      <c r="AG22" s="10"/>
      <c r="AH22" s="10"/>
      <c r="AI22" s="10"/>
      <c r="AJ22" s="10"/>
      <c r="AK22" s="10">
        <v>29</v>
      </c>
      <c r="AL22" s="10"/>
      <c r="AM22" s="10"/>
      <c r="AN22" s="10"/>
      <c r="AO22" s="10"/>
      <c r="AP22" s="12">
        <f t="shared" ref="AP22:AP23" si="0">AA22/S22</f>
        <v>0.61488673139158578</v>
      </c>
      <c r="AQ22" s="12"/>
      <c r="AR22" s="12"/>
      <c r="AS22" s="12"/>
      <c r="AT22" s="12"/>
      <c r="AU22" s="12">
        <f t="shared" ref="AU22:AU23" si="1">AF22/S22</f>
        <v>0.93851132686084149</v>
      </c>
      <c r="AV22" s="12"/>
      <c r="AW22" s="12"/>
      <c r="AX22" s="12"/>
      <c r="AY22" s="12"/>
      <c r="AZ22" s="12">
        <f t="shared" ref="AZ22:AZ23" si="2">AK22/S22</f>
        <v>0.93851132686084149</v>
      </c>
      <c r="BA22" s="12"/>
      <c r="BB22" s="12"/>
      <c r="BC22" s="12"/>
      <c r="BD22" s="12"/>
      <c r="BE22" s="13">
        <f t="shared" ref="BE22:BE23" si="3">(BK22/AK22)*100</f>
        <v>10.344827586206897</v>
      </c>
      <c r="BF22" s="13"/>
      <c r="BG22" s="13"/>
      <c r="BH22" s="13"/>
      <c r="BI22" s="13"/>
      <c r="BJ22" s="13"/>
      <c r="BK22" s="10">
        <v>3</v>
      </c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>
        <v>3</v>
      </c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</row>
    <row r="23" spans="2:99" s="2" customFormat="1" x14ac:dyDescent="0.2">
      <c r="B23" s="10">
        <v>5</v>
      </c>
      <c r="C23" s="10"/>
      <c r="D23" s="11" t="s">
        <v>54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0">
        <v>37.299999999999997</v>
      </c>
      <c r="T23" s="10"/>
      <c r="U23" s="10"/>
      <c r="V23" s="10"/>
      <c r="W23" s="10"/>
      <c r="X23" s="10"/>
      <c r="Y23" s="10"/>
      <c r="Z23" s="10"/>
      <c r="AA23" s="10">
        <v>19</v>
      </c>
      <c r="AB23" s="10"/>
      <c r="AC23" s="10"/>
      <c r="AD23" s="10"/>
      <c r="AE23" s="10"/>
      <c r="AF23" s="10">
        <v>29</v>
      </c>
      <c r="AG23" s="10"/>
      <c r="AH23" s="10"/>
      <c r="AI23" s="10"/>
      <c r="AJ23" s="10"/>
      <c r="AK23" s="10">
        <v>19</v>
      </c>
      <c r="AL23" s="10"/>
      <c r="AM23" s="10"/>
      <c r="AN23" s="10"/>
      <c r="AO23" s="10"/>
      <c r="AP23" s="12">
        <f t="shared" si="0"/>
        <v>0.5093833780160858</v>
      </c>
      <c r="AQ23" s="12"/>
      <c r="AR23" s="12"/>
      <c r="AS23" s="12"/>
      <c r="AT23" s="12"/>
      <c r="AU23" s="12">
        <f t="shared" si="1"/>
        <v>0.77747989276139418</v>
      </c>
      <c r="AV23" s="12"/>
      <c r="AW23" s="12"/>
      <c r="AX23" s="12"/>
      <c r="AY23" s="12"/>
      <c r="AZ23" s="12">
        <f t="shared" si="2"/>
        <v>0.5093833780160858</v>
      </c>
      <c r="BA23" s="12"/>
      <c r="BB23" s="12"/>
      <c r="BC23" s="12"/>
      <c r="BD23" s="12"/>
      <c r="BE23" s="13">
        <f t="shared" si="3"/>
        <v>10.526315789473683</v>
      </c>
      <c r="BF23" s="13"/>
      <c r="BG23" s="13"/>
      <c r="BH23" s="13"/>
      <c r="BI23" s="13"/>
      <c r="BJ23" s="13"/>
      <c r="BK23" s="10">
        <v>2</v>
      </c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>
        <v>2</v>
      </c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</row>
    <row r="24" spans="2:99" s="2" customFormat="1" x14ac:dyDescent="0.2">
      <c r="B24" s="10">
        <v>6</v>
      </c>
      <c r="C24" s="10"/>
      <c r="D24" s="11" t="s">
        <v>40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0">
        <v>392.1</v>
      </c>
      <c r="T24" s="10"/>
      <c r="U24" s="10"/>
      <c r="V24" s="10"/>
      <c r="W24" s="10"/>
      <c r="X24" s="10"/>
      <c r="Y24" s="10"/>
      <c r="Z24" s="10"/>
      <c r="AA24" s="10">
        <v>158</v>
      </c>
      <c r="AB24" s="10"/>
      <c r="AC24" s="10"/>
      <c r="AD24" s="10"/>
      <c r="AE24" s="10"/>
      <c r="AF24" s="10">
        <v>162</v>
      </c>
      <c r="AG24" s="10"/>
      <c r="AH24" s="10"/>
      <c r="AI24" s="10"/>
      <c r="AJ24" s="10"/>
      <c r="AK24" s="10">
        <v>172</v>
      </c>
      <c r="AL24" s="10"/>
      <c r="AM24" s="10"/>
      <c r="AN24" s="10"/>
      <c r="AO24" s="10"/>
      <c r="AP24" s="13">
        <f>AA24/S24</f>
        <v>0.40295842897220097</v>
      </c>
      <c r="AQ24" s="13"/>
      <c r="AR24" s="13"/>
      <c r="AS24" s="13"/>
      <c r="AT24" s="13"/>
      <c r="AU24" s="12">
        <f>AF24/S24</f>
        <v>0.41315990818668702</v>
      </c>
      <c r="AV24" s="12"/>
      <c r="AW24" s="12"/>
      <c r="AX24" s="12"/>
      <c r="AY24" s="12"/>
      <c r="AZ24" s="12">
        <f>AK24/S24</f>
        <v>0.43866360622290229</v>
      </c>
      <c r="BA24" s="12"/>
      <c r="BB24" s="12"/>
      <c r="BC24" s="12"/>
      <c r="BD24" s="12"/>
      <c r="BE24" s="13">
        <f>(BK24/AK24)*100</f>
        <v>9.8837209302325579</v>
      </c>
      <c r="BF24" s="13"/>
      <c r="BG24" s="13"/>
      <c r="BH24" s="13"/>
      <c r="BI24" s="13"/>
      <c r="BJ24" s="13"/>
      <c r="BK24" s="14">
        <v>17</v>
      </c>
      <c r="BL24" s="14"/>
      <c r="BM24" s="14"/>
      <c r="BN24" s="14"/>
      <c r="BO24" s="14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>
        <v>17</v>
      </c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</row>
    <row r="25" spans="2:99" s="2" customFormat="1" ht="12.75" customHeight="1" x14ac:dyDescent="0.2">
      <c r="B25" s="10">
        <v>7</v>
      </c>
      <c r="C25" s="10"/>
      <c r="D25" s="11" t="s">
        <v>42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0">
        <v>32.36</v>
      </c>
      <c r="T25" s="10"/>
      <c r="U25" s="10"/>
      <c r="V25" s="10"/>
      <c r="W25" s="10"/>
      <c r="X25" s="10"/>
      <c r="Y25" s="10"/>
      <c r="Z25" s="10"/>
      <c r="AA25" s="10">
        <v>48</v>
      </c>
      <c r="AB25" s="10"/>
      <c r="AC25" s="10"/>
      <c r="AD25" s="10"/>
      <c r="AE25" s="10"/>
      <c r="AF25" s="10">
        <v>46</v>
      </c>
      <c r="AG25" s="10"/>
      <c r="AH25" s="10"/>
      <c r="AI25" s="10"/>
      <c r="AJ25" s="10"/>
      <c r="AK25" s="10">
        <v>50</v>
      </c>
      <c r="AL25" s="10"/>
      <c r="AM25" s="10"/>
      <c r="AN25" s="10"/>
      <c r="AO25" s="10"/>
      <c r="AP25" s="13">
        <f>AA25/S25</f>
        <v>1.4833127317676145</v>
      </c>
      <c r="AQ25" s="13"/>
      <c r="AR25" s="13"/>
      <c r="AS25" s="13"/>
      <c r="AT25" s="13"/>
      <c r="AU25" s="13">
        <f>AF25/S25</f>
        <v>1.4215080346106304</v>
      </c>
      <c r="AV25" s="13"/>
      <c r="AW25" s="13"/>
      <c r="AX25" s="13"/>
      <c r="AY25" s="13"/>
      <c r="AZ25" s="13">
        <f>AK25/S25</f>
        <v>1.5451174289245984</v>
      </c>
      <c r="BA25" s="13"/>
      <c r="BB25" s="13"/>
      <c r="BC25" s="13"/>
      <c r="BD25" s="13"/>
      <c r="BE25" s="13">
        <f>(BK25/AK25)*100</f>
        <v>12</v>
      </c>
      <c r="BF25" s="13"/>
      <c r="BG25" s="13"/>
      <c r="BH25" s="13"/>
      <c r="BI25" s="13"/>
      <c r="BJ25" s="13"/>
      <c r="BK25" s="10">
        <v>6</v>
      </c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>
        <v>6</v>
      </c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</row>
    <row r="26" spans="2:99" s="2" customFormat="1" x14ac:dyDescent="0.2">
      <c r="B26" s="10">
        <v>8</v>
      </c>
      <c r="C26" s="10"/>
      <c r="D26" s="15" t="s">
        <v>45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0">
        <v>0</v>
      </c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</row>
    <row r="27" spans="2:99" x14ac:dyDescent="0.2">
      <c r="B27" s="17">
        <v>9</v>
      </c>
      <c r="C27" s="19"/>
      <c r="D27" s="28" t="s">
        <v>44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30"/>
      <c r="S27" s="17">
        <v>0</v>
      </c>
      <c r="T27" s="18"/>
      <c r="U27" s="18"/>
      <c r="V27" s="18"/>
      <c r="W27" s="18"/>
      <c r="X27" s="18"/>
      <c r="Y27" s="18"/>
      <c r="Z27" s="19"/>
      <c r="AA27" s="17"/>
      <c r="AB27" s="18"/>
      <c r="AC27" s="18"/>
      <c r="AD27" s="18"/>
      <c r="AE27" s="19"/>
      <c r="AF27" s="17"/>
      <c r="AG27" s="18"/>
      <c r="AH27" s="18"/>
      <c r="AI27" s="18"/>
      <c r="AJ27" s="19"/>
      <c r="AK27" s="17"/>
      <c r="AL27" s="18"/>
      <c r="AM27" s="18"/>
      <c r="AN27" s="18"/>
      <c r="AO27" s="19"/>
      <c r="AP27" s="21"/>
      <c r="AQ27" s="22"/>
      <c r="AR27" s="22"/>
      <c r="AS27" s="22"/>
      <c r="AT27" s="23"/>
      <c r="AU27" s="21"/>
      <c r="AV27" s="22"/>
      <c r="AW27" s="22"/>
      <c r="AX27" s="22"/>
      <c r="AY27" s="23"/>
      <c r="AZ27" s="21"/>
      <c r="BA27" s="22"/>
      <c r="BB27" s="22"/>
      <c r="BC27" s="22"/>
      <c r="BD27" s="23"/>
      <c r="BE27" s="21"/>
      <c r="BF27" s="22"/>
      <c r="BG27" s="22"/>
      <c r="BH27" s="22"/>
      <c r="BI27" s="22"/>
      <c r="BJ27" s="23"/>
      <c r="BK27" s="17"/>
      <c r="BL27" s="18"/>
      <c r="BM27" s="18"/>
      <c r="BN27" s="18"/>
      <c r="BO27" s="19"/>
      <c r="BP27" s="17"/>
      <c r="BQ27" s="18"/>
      <c r="BR27" s="18"/>
      <c r="BS27" s="18"/>
      <c r="BT27" s="18"/>
      <c r="BU27" s="18"/>
      <c r="BV27" s="18"/>
      <c r="BW27" s="18"/>
      <c r="BX27" s="18"/>
      <c r="BY27" s="19"/>
      <c r="BZ27" s="17"/>
      <c r="CA27" s="18"/>
      <c r="CB27" s="18"/>
      <c r="CC27" s="18"/>
      <c r="CD27" s="18"/>
      <c r="CE27" s="18"/>
      <c r="CF27" s="18"/>
      <c r="CG27" s="19"/>
      <c r="CH27" s="17"/>
      <c r="CI27" s="18"/>
      <c r="CJ27" s="18"/>
      <c r="CK27" s="18"/>
      <c r="CL27" s="18"/>
      <c r="CM27" s="18"/>
      <c r="CN27" s="18"/>
      <c r="CO27" s="18"/>
      <c r="CP27" s="19"/>
      <c r="CQ27" s="17"/>
      <c r="CR27" s="18"/>
      <c r="CS27" s="18"/>
      <c r="CT27" s="18"/>
      <c r="CU27" s="19"/>
    </row>
    <row r="28" spans="2:99" x14ac:dyDescent="0.2">
      <c r="B28" s="26" t="s">
        <v>43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16">
        <f>S19+S21+S22+S23+S24+S25</f>
        <v>1624.66</v>
      </c>
      <c r="T28" s="16"/>
      <c r="U28" s="16"/>
      <c r="V28" s="16"/>
      <c r="W28" s="16"/>
      <c r="X28" s="16"/>
      <c r="Y28" s="16"/>
      <c r="Z28" s="16"/>
      <c r="AA28" s="16">
        <f>AA19+AA21+AA22+AA23+AA24+AA25</f>
        <v>727</v>
      </c>
      <c r="AB28" s="16"/>
      <c r="AC28" s="16"/>
      <c r="AD28" s="16"/>
      <c r="AE28" s="16"/>
      <c r="AF28" s="16">
        <f>AF19+AF21+AF22+AF23+AF24+AF25</f>
        <v>770</v>
      </c>
      <c r="AG28" s="16"/>
      <c r="AH28" s="16"/>
      <c r="AI28" s="16"/>
      <c r="AJ28" s="16"/>
      <c r="AK28" s="16">
        <f>AK19+AK21+AK22+AK23+AK24+AK25</f>
        <v>791</v>
      </c>
      <c r="AL28" s="16"/>
      <c r="AM28" s="16"/>
      <c r="AN28" s="16"/>
      <c r="AO28" s="16"/>
      <c r="AP28" s="27">
        <f>AA28/S28</f>
        <v>0.44747824160131966</v>
      </c>
      <c r="AQ28" s="27"/>
      <c r="AR28" s="27"/>
      <c r="AS28" s="27"/>
      <c r="AT28" s="27"/>
      <c r="AU28" s="27">
        <f>AF28/S28</f>
        <v>0.47394531778956828</v>
      </c>
      <c r="AV28" s="27"/>
      <c r="AW28" s="27"/>
      <c r="AX28" s="27"/>
      <c r="AY28" s="27"/>
      <c r="AZ28" s="27">
        <f>AK28/S28</f>
        <v>0.4868710991838292</v>
      </c>
      <c r="BA28" s="27"/>
      <c r="BB28" s="27"/>
      <c r="BC28" s="27"/>
      <c r="BD28" s="27"/>
      <c r="BE28" s="24">
        <f>(BK28/AK28)*100</f>
        <v>9.9873577749683946</v>
      </c>
      <c r="BF28" s="24"/>
      <c r="BG28" s="24"/>
      <c r="BH28" s="24"/>
      <c r="BI28" s="24"/>
      <c r="BJ28" s="24"/>
      <c r="BK28" s="25">
        <f>BK19+BK21+BK22+BK23+BK24+BK25</f>
        <v>79</v>
      </c>
      <c r="BL28" s="16"/>
      <c r="BM28" s="16"/>
      <c r="BN28" s="16"/>
      <c r="BO28" s="16"/>
      <c r="BP28" s="16">
        <v>0</v>
      </c>
      <c r="BQ28" s="16"/>
      <c r="BR28" s="16"/>
      <c r="BS28" s="16"/>
      <c r="BT28" s="16"/>
      <c r="BU28" s="16"/>
      <c r="BV28" s="16"/>
      <c r="BW28" s="16"/>
      <c r="BX28" s="16"/>
      <c r="BY28" s="16"/>
      <c r="BZ28" s="16">
        <v>0</v>
      </c>
      <c r="CA28" s="16"/>
      <c r="CB28" s="16"/>
      <c r="CC28" s="16"/>
      <c r="CD28" s="16"/>
      <c r="CE28" s="16"/>
      <c r="CF28" s="16"/>
      <c r="CG28" s="16"/>
      <c r="CH28" s="16">
        <f>CH19+CH21+CH22+CH23+CH24+CH25</f>
        <v>79</v>
      </c>
      <c r="CI28" s="16"/>
      <c r="CJ28" s="16"/>
      <c r="CK28" s="16"/>
      <c r="CL28" s="16"/>
      <c r="CM28" s="16"/>
      <c r="CN28" s="16"/>
      <c r="CO28" s="16"/>
      <c r="CP28" s="16"/>
      <c r="CQ28" s="16">
        <v>0</v>
      </c>
      <c r="CR28" s="16"/>
      <c r="CS28" s="16"/>
      <c r="CT28" s="16"/>
      <c r="CU28" s="16"/>
    </row>
    <row r="29" spans="2:99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</row>
    <row r="30" spans="2:99" x14ac:dyDescent="0.2">
      <c r="B30" s="20" t="s">
        <v>46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</row>
    <row r="31" spans="2:99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</row>
    <row r="32" spans="2:99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</row>
    <row r="33" spans="2:99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</row>
    <row r="34" spans="2:99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</row>
    <row r="35" spans="2:99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</row>
    <row r="36" spans="2:99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</row>
    <row r="37" spans="2:99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</row>
    <row r="38" spans="2:99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</row>
    <row r="39" spans="2:99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</row>
    <row r="40" spans="2:99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</row>
    <row r="41" spans="2:99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</row>
    <row r="42" spans="2:99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</row>
    <row r="43" spans="2:99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</row>
    <row r="44" spans="2:99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</row>
    <row r="45" spans="2:99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</row>
    <row r="46" spans="2:99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</row>
    <row r="47" spans="2:99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</row>
    <row r="48" spans="2:99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</row>
    <row r="49" spans="2:99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</row>
    <row r="50" spans="2:99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</row>
  </sheetData>
  <mergeCells count="191">
    <mergeCell ref="BZ22:CG22"/>
    <mergeCell ref="CH22:CP22"/>
    <mergeCell ref="CQ22:CU22"/>
    <mergeCell ref="B23:C23"/>
    <mergeCell ref="D23:R23"/>
    <mergeCell ref="S23:Z23"/>
    <mergeCell ref="AA23:AE23"/>
    <mergeCell ref="AF23:AJ23"/>
    <mergeCell ref="AK23:AO23"/>
    <mergeCell ref="AP23:AT23"/>
    <mergeCell ref="AU23:AY23"/>
    <mergeCell ref="AZ23:BD23"/>
    <mergeCell ref="BE23:BJ23"/>
    <mergeCell ref="BK23:BO23"/>
    <mergeCell ref="BP23:BY23"/>
    <mergeCell ref="BZ23:CG23"/>
    <mergeCell ref="CH23:CP23"/>
    <mergeCell ref="CQ23:CU23"/>
    <mergeCell ref="B22:C22"/>
    <mergeCell ref="D22:R22"/>
    <mergeCell ref="S22:Z22"/>
    <mergeCell ref="AA22:AE22"/>
    <mergeCell ref="AF22:AJ22"/>
    <mergeCell ref="AK22:AO22"/>
    <mergeCell ref="B30:CU30"/>
    <mergeCell ref="AK27:AO27"/>
    <mergeCell ref="AP27:AT27"/>
    <mergeCell ref="AU27:AY27"/>
    <mergeCell ref="AZ27:BD27"/>
    <mergeCell ref="BE27:BJ27"/>
    <mergeCell ref="CQ28:CU28"/>
    <mergeCell ref="BE28:BJ28"/>
    <mergeCell ref="BK28:BO28"/>
    <mergeCell ref="BP28:BY28"/>
    <mergeCell ref="BK27:BO27"/>
    <mergeCell ref="B28:R28"/>
    <mergeCell ref="S28:Z28"/>
    <mergeCell ref="AA28:AE28"/>
    <mergeCell ref="AF28:AJ28"/>
    <mergeCell ref="AK28:AO28"/>
    <mergeCell ref="AP28:AT28"/>
    <mergeCell ref="AU28:AY28"/>
    <mergeCell ref="AZ28:BD28"/>
    <mergeCell ref="CH27:CP27"/>
    <mergeCell ref="CQ27:CU27"/>
    <mergeCell ref="B27:C27"/>
    <mergeCell ref="D27:R27"/>
    <mergeCell ref="S27:Z27"/>
    <mergeCell ref="AA27:AE27"/>
    <mergeCell ref="AF27:AJ27"/>
    <mergeCell ref="B26:C26"/>
    <mergeCell ref="D26:R26"/>
    <mergeCell ref="S26:Z26"/>
    <mergeCell ref="AA26:AE26"/>
    <mergeCell ref="AF26:AJ26"/>
    <mergeCell ref="AK26:AO26"/>
    <mergeCell ref="AP26:AT26"/>
    <mergeCell ref="AU26:AY26"/>
    <mergeCell ref="CQ26:CU26"/>
    <mergeCell ref="CH28:CP28"/>
    <mergeCell ref="AZ26:BD26"/>
    <mergeCell ref="BE26:BJ26"/>
    <mergeCell ref="BK26:BO26"/>
    <mergeCell ref="BP26:BY26"/>
    <mergeCell ref="BZ26:CG26"/>
    <mergeCell ref="CH26:CP26"/>
    <mergeCell ref="BZ28:CG28"/>
    <mergeCell ref="BP27:BY27"/>
    <mergeCell ref="BZ27:CG27"/>
    <mergeCell ref="BZ24:CG24"/>
    <mergeCell ref="CH24:CP24"/>
    <mergeCell ref="CQ24:CU24"/>
    <mergeCell ref="B25:C25"/>
    <mergeCell ref="D25:R25"/>
    <mergeCell ref="S25:Z25"/>
    <mergeCell ref="AA25:AE25"/>
    <mergeCell ref="AF25:AJ25"/>
    <mergeCell ref="AK25:AO25"/>
    <mergeCell ref="AP25:AT25"/>
    <mergeCell ref="AU25:AY25"/>
    <mergeCell ref="AZ25:BD25"/>
    <mergeCell ref="BE25:BJ25"/>
    <mergeCell ref="BK25:BO25"/>
    <mergeCell ref="BP25:BY25"/>
    <mergeCell ref="BZ25:CG25"/>
    <mergeCell ref="CH25:CP25"/>
    <mergeCell ref="CQ25:CU25"/>
    <mergeCell ref="B24:C24"/>
    <mergeCell ref="D24:R24"/>
    <mergeCell ref="S24:Z24"/>
    <mergeCell ref="AA24:AE24"/>
    <mergeCell ref="AF24:AJ24"/>
    <mergeCell ref="AK24:AO24"/>
    <mergeCell ref="AP24:AT24"/>
    <mergeCell ref="AU24:AY24"/>
    <mergeCell ref="AZ24:BD24"/>
    <mergeCell ref="BE20:BJ20"/>
    <mergeCell ref="BK20:BO20"/>
    <mergeCell ref="BP20:BY20"/>
    <mergeCell ref="AP20:AT20"/>
    <mergeCell ref="AU20:AY20"/>
    <mergeCell ref="AZ20:BD20"/>
    <mergeCell ref="BE24:BJ24"/>
    <mergeCell ref="BK24:BO24"/>
    <mergeCell ref="BP24:BY24"/>
    <mergeCell ref="BE22:BJ22"/>
    <mergeCell ref="BK22:BO22"/>
    <mergeCell ref="BP22:BY22"/>
    <mergeCell ref="AP22:AT22"/>
    <mergeCell ref="AU22:AY22"/>
    <mergeCell ref="AZ22:BD22"/>
    <mergeCell ref="BZ20:CG20"/>
    <mergeCell ref="CH20:CP20"/>
    <mergeCell ref="CQ20:CU20"/>
    <mergeCell ref="B21:C21"/>
    <mergeCell ref="D21:R21"/>
    <mergeCell ref="S21:Z21"/>
    <mergeCell ref="AA21:AE21"/>
    <mergeCell ref="AF21:AJ21"/>
    <mergeCell ref="AK21:AO21"/>
    <mergeCell ref="AP21:AT21"/>
    <mergeCell ref="AU21:AY21"/>
    <mergeCell ref="AZ21:BD21"/>
    <mergeCell ref="BE21:BJ21"/>
    <mergeCell ref="BK21:BO21"/>
    <mergeCell ref="BP21:BY21"/>
    <mergeCell ref="BZ21:CG21"/>
    <mergeCell ref="CH21:CP21"/>
    <mergeCell ref="CQ21:CU21"/>
    <mergeCell ref="B20:C20"/>
    <mergeCell ref="D20:R20"/>
    <mergeCell ref="S20:Z20"/>
    <mergeCell ref="AA20:AE20"/>
    <mergeCell ref="AF20:AJ20"/>
    <mergeCell ref="AK20:AO20"/>
    <mergeCell ref="BE18:BJ18"/>
    <mergeCell ref="BK18:BO18"/>
    <mergeCell ref="BP18:BY18"/>
    <mergeCell ref="BZ18:CG18"/>
    <mergeCell ref="CH18:CP18"/>
    <mergeCell ref="CQ18:CU18"/>
    <mergeCell ref="B19:C19"/>
    <mergeCell ref="D19:R19"/>
    <mergeCell ref="S19:Z19"/>
    <mergeCell ref="AA19:AE19"/>
    <mergeCell ref="AF19:AJ19"/>
    <mergeCell ref="AK19:AO19"/>
    <mergeCell ref="AP19:AT19"/>
    <mergeCell ref="AU19:AY19"/>
    <mergeCell ref="AZ19:BD19"/>
    <mergeCell ref="BE19:BJ19"/>
    <mergeCell ref="BK19:BO19"/>
    <mergeCell ref="BP19:BY19"/>
    <mergeCell ref="BZ19:CG19"/>
    <mergeCell ref="CH19:CP19"/>
    <mergeCell ref="CQ19:CU19"/>
    <mergeCell ref="AU16:AY17"/>
    <mergeCell ref="AZ16:BD17"/>
    <mergeCell ref="B18:C18"/>
    <mergeCell ref="D18:R18"/>
    <mergeCell ref="S18:Z18"/>
    <mergeCell ref="AA18:AE18"/>
    <mergeCell ref="AF18:AJ18"/>
    <mergeCell ref="AK18:AO18"/>
    <mergeCell ref="AP18:AT18"/>
    <mergeCell ref="AU18:AY18"/>
    <mergeCell ref="AZ18:BD18"/>
    <mergeCell ref="B1:CU1"/>
    <mergeCell ref="B3:CU3"/>
    <mergeCell ref="B4:CU4"/>
    <mergeCell ref="B6:CU6"/>
    <mergeCell ref="B7:CU7"/>
    <mergeCell ref="B9:CU9"/>
    <mergeCell ref="B11:C17"/>
    <mergeCell ref="D11:R17"/>
    <mergeCell ref="S11:Z17"/>
    <mergeCell ref="AA11:AO15"/>
    <mergeCell ref="AP11:BD15"/>
    <mergeCell ref="BE11:CU12"/>
    <mergeCell ref="BE13:BJ17"/>
    <mergeCell ref="BK13:BO17"/>
    <mergeCell ref="BP13:CU13"/>
    <mergeCell ref="BP14:CP14"/>
    <mergeCell ref="CQ14:CU17"/>
    <mergeCell ref="BP15:BY17"/>
    <mergeCell ref="BZ15:CG17"/>
    <mergeCell ref="CH15:CP17"/>
    <mergeCell ref="AA16:AE17"/>
    <mergeCell ref="AF16:AJ17"/>
    <mergeCell ref="AK16:AO17"/>
    <mergeCell ref="AP16:AT17"/>
  </mergeCells>
  <phoneticPr fontId="7" type="noConversion"/>
  <pageMargins left="0.75" right="0.75" top="1" bottom="1" header="0.5" footer="0.5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50"/>
  <sheetViews>
    <sheetView showGridLines="0" topLeftCell="A2" zoomScale="150" zoomScaleNormal="150" workbookViewId="0">
      <selection activeCell="AJ19" sqref="AJ19:AN25"/>
    </sheetView>
  </sheetViews>
  <sheetFormatPr defaultRowHeight="12.75" x14ac:dyDescent="0.2"/>
  <cols>
    <col min="1" max="16" width="1.7109375" customWidth="1"/>
    <col min="17" max="17" width="2.85546875" customWidth="1"/>
    <col min="18" max="98" width="1.7109375" customWidth="1"/>
  </cols>
  <sheetData>
    <row r="1" spans="1:98" ht="18.75" x14ac:dyDescent="0.2">
      <c r="A1" s="4" t="s">
        <v>23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</row>
    <row r="3" spans="1:98" ht="18.75" x14ac:dyDescent="0.2">
      <c r="A3" s="5" t="s">
        <v>21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</row>
    <row r="4" spans="1:98" x14ac:dyDescent="0.2">
      <c r="A4" s="6" t="s">
        <v>24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</row>
    <row r="5" spans="1:9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</row>
    <row r="6" spans="1:98" ht="18.75" x14ac:dyDescent="0.2">
      <c r="A6" s="7" t="s">
        <v>19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</row>
    <row r="7" spans="1:98" x14ac:dyDescent="0.2">
      <c r="A7" s="6" t="s">
        <v>25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</row>
    <row r="8" spans="1:98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</row>
    <row r="9" spans="1:98" ht="18.75" x14ac:dyDescent="0.2">
      <c r="A9" s="7" t="s">
        <v>58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</row>
    <row r="10" spans="1:98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</row>
    <row r="11" spans="1:98" x14ac:dyDescent="0.2">
      <c r="A11" s="8" t="s">
        <v>0</v>
      </c>
      <c r="B11" s="8"/>
      <c r="C11" s="8" t="s">
        <v>26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 t="s">
        <v>27</v>
      </c>
      <c r="S11" s="8"/>
      <c r="T11" s="8"/>
      <c r="U11" s="8"/>
      <c r="V11" s="8"/>
      <c r="W11" s="8"/>
      <c r="X11" s="8"/>
      <c r="Y11" s="8"/>
      <c r="Z11" s="8" t="s">
        <v>28</v>
      </c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 t="s">
        <v>29</v>
      </c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 t="s">
        <v>30</v>
      </c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</row>
    <row r="12" spans="1:98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</row>
    <row r="13" spans="1:98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 t="s">
        <v>10</v>
      </c>
      <c r="BE13" s="8"/>
      <c r="BF13" s="8"/>
      <c r="BG13" s="8"/>
      <c r="BH13" s="8"/>
      <c r="BI13" s="8"/>
      <c r="BJ13" s="8" t="s">
        <v>4</v>
      </c>
      <c r="BK13" s="8"/>
      <c r="BL13" s="8"/>
      <c r="BM13" s="8"/>
      <c r="BN13" s="8"/>
      <c r="BO13" s="8" t="s">
        <v>31</v>
      </c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</row>
    <row r="14" spans="1:98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 t="s">
        <v>32</v>
      </c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 t="s">
        <v>33</v>
      </c>
      <c r="CQ14" s="8"/>
      <c r="CR14" s="8"/>
      <c r="CS14" s="8"/>
      <c r="CT14" s="8"/>
    </row>
    <row r="15" spans="1:98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 t="s">
        <v>34</v>
      </c>
      <c r="BP15" s="8"/>
      <c r="BQ15" s="8"/>
      <c r="BR15" s="8"/>
      <c r="BS15" s="8"/>
      <c r="BT15" s="8"/>
      <c r="BU15" s="8"/>
      <c r="BV15" s="8"/>
      <c r="BW15" s="8"/>
      <c r="BX15" s="8"/>
      <c r="BY15" s="8" t="s">
        <v>35</v>
      </c>
      <c r="BZ15" s="8"/>
      <c r="CA15" s="8"/>
      <c r="CB15" s="8"/>
      <c r="CC15" s="8"/>
      <c r="CD15" s="8"/>
      <c r="CE15" s="8"/>
      <c r="CF15" s="8"/>
      <c r="CG15" s="8" t="s">
        <v>36</v>
      </c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</row>
    <row r="16" spans="1:98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 t="s">
        <v>48</v>
      </c>
      <c r="AA16" s="8"/>
      <c r="AB16" s="8"/>
      <c r="AC16" s="8"/>
      <c r="AD16" s="8"/>
      <c r="AE16" s="8" t="s">
        <v>50</v>
      </c>
      <c r="AF16" s="8"/>
      <c r="AG16" s="8"/>
      <c r="AH16" s="8"/>
      <c r="AI16" s="8"/>
      <c r="AJ16" s="8" t="s">
        <v>59</v>
      </c>
      <c r="AK16" s="8"/>
      <c r="AL16" s="8"/>
      <c r="AM16" s="8"/>
      <c r="AN16" s="8"/>
      <c r="AO16" s="8" t="s">
        <v>48</v>
      </c>
      <c r="AP16" s="8"/>
      <c r="AQ16" s="8"/>
      <c r="AR16" s="8"/>
      <c r="AS16" s="8"/>
      <c r="AT16" s="8" t="s">
        <v>50</v>
      </c>
      <c r="AU16" s="8"/>
      <c r="AV16" s="8"/>
      <c r="AW16" s="8"/>
      <c r="AX16" s="8"/>
      <c r="AY16" s="8" t="s">
        <v>59</v>
      </c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</row>
    <row r="17" spans="1:98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</row>
    <row r="18" spans="1:98" x14ac:dyDescent="0.2">
      <c r="A18" s="9">
        <v>1</v>
      </c>
      <c r="B18" s="9"/>
      <c r="C18" s="9">
        <v>2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>
        <v>3</v>
      </c>
      <c r="S18" s="9"/>
      <c r="T18" s="9"/>
      <c r="U18" s="9"/>
      <c r="V18" s="9"/>
      <c r="W18" s="9"/>
      <c r="X18" s="9"/>
      <c r="Y18" s="9"/>
      <c r="Z18" s="9">
        <v>4</v>
      </c>
      <c r="AA18" s="9"/>
      <c r="AB18" s="9"/>
      <c r="AC18" s="9"/>
      <c r="AD18" s="9"/>
      <c r="AE18" s="9">
        <v>5</v>
      </c>
      <c r="AF18" s="9"/>
      <c r="AG18" s="9"/>
      <c r="AH18" s="9"/>
      <c r="AI18" s="9"/>
      <c r="AJ18" s="9">
        <v>6</v>
      </c>
      <c r="AK18" s="9"/>
      <c r="AL18" s="9"/>
      <c r="AM18" s="9"/>
      <c r="AN18" s="9"/>
      <c r="AO18" s="9">
        <v>7</v>
      </c>
      <c r="AP18" s="9"/>
      <c r="AQ18" s="9"/>
      <c r="AR18" s="9"/>
      <c r="AS18" s="9"/>
      <c r="AT18" s="9">
        <v>8</v>
      </c>
      <c r="AU18" s="9"/>
      <c r="AV18" s="9"/>
      <c r="AW18" s="9"/>
      <c r="AX18" s="9"/>
      <c r="AY18" s="9">
        <v>9</v>
      </c>
      <c r="AZ18" s="9"/>
      <c r="BA18" s="9"/>
      <c r="BB18" s="9"/>
      <c r="BC18" s="9"/>
      <c r="BD18" s="9">
        <v>10</v>
      </c>
      <c r="BE18" s="9"/>
      <c r="BF18" s="9"/>
      <c r="BG18" s="9"/>
      <c r="BH18" s="9"/>
      <c r="BI18" s="9"/>
      <c r="BJ18" s="9">
        <v>11</v>
      </c>
      <c r="BK18" s="9"/>
      <c r="BL18" s="9"/>
      <c r="BM18" s="9"/>
      <c r="BN18" s="9"/>
      <c r="BO18" s="9">
        <v>12</v>
      </c>
      <c r="BP18" s="9"/>
      <c r="BQ18" s="9"/>
      <c r="BR18" s="9"/>
      <c r="BS18" s="9"/>
      <c r="BT18" s="9"/>
      <c r="BU18" s="9"/>
      <c r="BV18" s="9"/>
      <c r="BW18" s="9"/>
      <c r="BX18" s="9"/>
      <c r="BY18" s="9">
        <v>13</v>
      </c>
      <c r="BZ18" s="9"/>
      <c r="CA18" s="9"/>
      <c r="CB18" s="9"/>
      <c r="CC18" s="9"/>
      <c r="CD18" s="9"/>
      <c r="CE18" s="9"/>
      <c r="CF18" s="9"/>
      <c r="CG18" s="9">
        <v>14</v>
      </c>
      <c r="CH18" s="9"/>
      <c r="CI18" s="9"/>
      <c r="CJ18" s="9"/>
      <c r="CK18" s="9"/>
      <c r="CL18" s="9"/>
      <c r="CM18" s="9"/>
      <c r="CN18" s="9"/>
      <c r="CO18" s="9"/>
      <c r="CP18" s="9">
        <v>15</v>
      </c>
      <c r="CQ18" s="9"/>
      <c r="CR18" s="9"/>
      <c r="CS18" s="9"/>
      <c r="CT18" s="9"/>
    </row>
    <row r="19" spans="1:98" s="2" customFormat="1" x14ac:dyDescent="0.2">
      <c r="A19" s="10">
        <v>1</v>
      </c>
      <c r="B19" s="10"/>
      <c r="C19" s="11" t="s">
        <v>37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0">
        <v>755.76</v>
      </c>
      <c r="S19" s="10"/>
      <c r="T19" s="10"/>
      <c r="U19" s="10"/>
      <c r="V19" s="10"/>
      <c r="W19" s="10"/>
      <c r="X19" s="10"/>
      <c r="Y19" s="10"/>
      <c r="Z19" s="10">
        <v>112</v>
      </c>
      <c r="AA19" s="10"/>
      <c r="AB19" s="10"/>
      <c r="AC19" s="10"/>
      <c r="AD19" s="10"/>
      <c r="AE19" s="10">
        <v>110</v>
      </c>
      <c r="AF19" s="10"/>
      <c r="AG19" s="10"/>
      <c r="AH19" s="10"/>
      <c r="AI19" s="10"/>
      <c r="AJ19" s="10">
        <v>115</v>
      </c>
      <c r="AK19" s="10"/>
      <c r="AL19" s="10"/>
      <c r="AM19" s="10"/>
      <c r="AN19" s="10"/>
      <c r="AO19" s="13">
        <f>Z19/R19</f>
        <v>0.14819519424155816</v>
      </c>
      <c r="AP19" s="13"/>
      <c r="AQ19" s="13"/>
      <c r="AR19" s="13"/>
      <c r="AS19" s="13"/>
      <c r="AT19" s="13">
        <f>AE19/R19</f>
        <v>0.14554885148724464</v>
      </c>
      <c r="AU19" s="13"/>
      <c r="AV19" s="13"/>
      <c r="AW19" s="13"/>
      <c r="AX19" s="13"/>
      <c r="AY19" s="13">
        <f>AJ19/R19</f>
        <v>0.15216470837302848</v>
      </c>
      <c r="AZ19" s="13"/>
      <c r="BA19" s="13"/>
      <c r="BB19" s="13"/>
      <c r="BC19" s="13"/>
      <c r="BD19" s="13">
        <f>(BJ19/AJ19)*100</f>
        <v>1.7391304347826086</v>
      </c>
      <c r="BE19" s="13"/>
      <c r="BF19" s="13"/>
      <c r="BG19" s="13"/>
      <c r="BH19" s="13"/>
      <c r="BI19" s="13"/>
      <c r="BJ19" s="14">
        <v>2</v>
      </c>
      <c r="BK19" s="14"/>
      <c r="BL19" s="14"/>
      <c r="BM19" s="14"/>
      <c r="BN19" s="14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>
        <v>2</v>
      </c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</row>
    <row r="20" spans="1:98" s="2" customFormat="1" x14ac:dyDescent="0.2">
      <c r="A20" s="10">
        <v>2</v>
      </c>
      <c r="B20" s="10"/>
      <c r="C20" s="15" t="s">
        <v>38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0">
        <v>0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</row>
    <row r="21" spans="1:98" s="2" customFormat="1" x14ac:dyDescent="0.2">
      <c r="A21" s="10">
        <v>3</v>
      </c>
      <c r="B21" s="10"/>
      <c r="C21" s="15" t="s">
        <v>39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0">
        <v>0</v>
      </c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</row>
    <row r="22" spans="1:98" s="2" customFormat="1" x14ac:dyDescent="0.2">
      <c r="A22" s="31">
        <v>4</v>
      </c>
      <c r="B22" s="33"/>
      <c r="C22" s="15" t="s">
        <v>53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0">
        <v>0</v>
      </c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3"/>
      <c r="BE22" s="13"/>
      <c r="BF22" s="13"/>
      <c r="BG22" s="13"/>
      <c r="BH22" s="13"/>
      <c r="BI22" s="13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</row>
    <row r="23" spans="1:98" s="2" customFormat="1" x14ac:dyDescent="0.2">
      <c r="A23" s="31">
        <v>5</v>
      </c>
      <c r="B23" s="33"/>
      <c r="C23" s="15" t="s">
        <v>54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0">
        <v>0</v>
      </c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3"/>
      <c r="BE23" s="13"/>
      <c r="BF23" s="13"/>
      <c r="BG23" s="13"/>
      <c r="BH23" s="13"/>
      <c r="BI23" s="13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</row>
    <row r="24" spans="1:98" s="2" customFormat="1" x14ac:dyDescent="0.2">
      <c r="A24" s="10">
        <v>6</v>
      </c>
      <c r="B24" s="10"/>
      <c r="C24" s="11" t="s">
        <v>40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0">
        <v>202.5</v>
      </c>
      <c r="S24" s="10"/>
      <c r="T24" s="10"/>
      <c r="U24" s="10"/>
      <c r="V24" s="10"/>
      <c r="W24" s="10"/>
      <c r="X24" s="10"/>
      <c r="Y24" s="10"/>
      <c r="Z24" s="10">
        <v>87</v>
      </c>
      <c r="AA24" s="10"/>
      <c r="AB24" s="10"/>
      <c r="AC24" s="10"/>
      <c r="AD24" s="10"/>
      <c r="AE24" s="10">
        <v>93</v>
      </c>
      <c r="AF24" s="10"/>
      <c r="AG24" s="10"/>
      <c r="AH24" s="10"/>
      <c r="AI24" s="10"/>
      <c r="AJ24" s="10">
        <v>96</v>
      </c>
      <c r="AK24" s="10"/>
      <c r="AL24" s="10"/>
      <c r="AM24" s="10"/>
      <c r="AN24" s="10"/>
      <c r="AO24" s="13">
        <f>Z24/R24</f>
        <v>0.42962962962962964</v>
      </c>
      <c r="AP24" s="13"/>
      <c r="AQ24" s="13"/>
      <c r="AR24" s="13"/>
      <c r="AS24" s="13"/>
      <c r="AT24" s="13">
        <f>AE24/R24</f>
        <v>0.45925925925925926</v>
      </c>
      <c r="AU24" s="13"/>
      <c r="AV24" s="13"/>
      <c r="AW24" s="13"/>
      <c r="AX24" s="13"/>
      <c r="AY24" s="13">
        <f>AJ24/R24</f>
        <v>0.47407407407407409</v>
      </c>
      <c r="AZ24" s="13"/>
      <c r="BA24" s="13"/>
      <c r="BB24" s="13"/>
      <c r="BC24" s="13"/>
      <c r="BD24" s="13">
        <f>(BJ24/AJ24)*100</f>
        <v>5.2083333333333339</v>
      </c>
      <c r="BE24" s="13"/>
      <c r="BF24" s="13"/>
      <c r="BG24" s="13"/>
      <c r="BH24" s="13"/>
      <c r="BI24" s="13"/>
      <c r="BJ24" s="14">
        <v>5</v>
      </c>
      <c r="BK24" s="14"/>
      <c r="BL24" s="14"/>
      <c r="BM24" s="14"/>
      <c r="BN24" s="14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>
        <v>5</v>
      </c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</row>
    <row r="25" spans="1:98" s="2" customFormat="1" ht="12.75" customHeight="1" x14ac:dyDescent="0.2">
      <c r="A25" s="10">
        <v>7</v>
      </c>
      <c r="B25" s="10"/>
      <c r="C25" s="11" t="s">
        <v>42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0">
        <v>32.36</v>
      </c>
      <c r="S25" s="10"/>
      <c r="T25" s="10"/>
      <c r="U25" s="10"/>
      <c r="V25" s="10"/>
      <c r="W25" s="10"/>
      <c r="X25" s="10"/>
      <c r="Y25" s="10"/>
      <c r="Z25" s="10">
        <v>39</v>
      </c>
      <c r="AA25" s="10"/>
      <c r="AB25" s="10"/>
      <c r="AC25" s="10"/>
      <c r="AD25" s="10"/>
      <c r="AE25" s="10">
        <v>37</v>
      </c>
      <c r="AF25" s="10"/>
      <c r="AG25" s="10"/>
      <c r="AH25" s="10"/>
      <c r="AI25" s="10"/>
      <c r="AJ25" s="10">
        <v>40</v>
      </c>
      <c r="AK25" s="10"/>
      <c r="AL25" s="10"/>
      <c r="AM25" s="10"/>
      <c r="AN25" s="10"/>
      <c r="AO25" s="13">
        <f>Z25/R25</f>
        <v>1.2051915945611866</v>
      </c>
      <c r="AP25" s="13"/>
      <c r="AQ25" s="13"/>
      <c r="AR25" s="13"/>
      <c r="AS25" s="13"/>
      <c r="AT25" s="13">
        <f>AE25/R25</f>
        <v>1.1433868974042027</v>
      </c>
      <c r="AU25" s="13"/>
      <c r="AV25" s="13"/>
      <c r="AW25" s="13"/>
      <c r="AX25" s="13"/>
      <c r="AY25" s="13">
        <f>AJ25/R25</f>
        <v>1.2360939431396787</v>
      </c>
      <c r="AZ25" s="13"/>
      <c r="BA25" s="13"/>
      <c r="BB25" s="13"/>
      <c r="BC25" s="13"/>
      <c r="BD25" s="13">
        <f>(BJ25/AJ25)*100</f>
        <v>2.5</v>
      </c>
      <c r="BE25" s="13"/>
      <c r="BF25" s="13"/>
      <c r="BG25" s="13"/>
      <c r="BH25" s="13"/>
      <c r="BI25" s="13"/>
      <c r="BJ25" s="10">
        <v>1</v>
      </c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>
        <v>1</v>
      </c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</row>
    <row r="26" spans="1:98" s="2" customFormat="1" x14ac:dyDescent="0.2">
      <c r="A26" s="10">
        <v>8</v>
      </c>
      <c r="B26" s="10"/>
      <c r="C26" s="15" t="s">
        <v>45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0">
        <v>0</v>
      </c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</row>
    <row r="27" spans="1:98" s="2" customFormat="1" x14ac:dyDescent="0.2">
      <c r="A27" s="31">
        <v>9</v>
      </c>
      <c r="B27" s="33"/>
      <c r="C27" s="31" t="s">
        <v>44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3"/>
      <c r="R27" s="31">
        <v>0</v>
      </c>
      <c r="S27" s="32"/>
      <c r="T27" s="32"/>
      <c r="U27" s="32"/>
      <c r="V27" s="32"/>
      <c r="W27" s="32"/>
      <c r="X27" s="32"/>
      <c r="Y27" s="33"/>
      <c r="Z27" s="31"/>
      <c r="AA27" s="32"/>
      <c r="AB27" s="32"/>
      <c r="AC27" s="32"/>
      <c r="AD27" s="33"/>
      <c r="AE27" s="31"/>
      <c r="AF27" s="32"/>
      <c r="AG27" s="32"/>
      <c r="AH27" s="32"/>
      <c r="AI27" s="33"/>
      <c r="AJ27" s="31"/>
      <c r="AK27" s="32"/>
      <c r="AL27" s="32"/>
      <c r="AM27" s="32"/>
      <c r="AN27" s="33"/>
      <c r="AO27" s="34"/>
      <c r="AP27" s="35"/>
      <c r="AQ27" s="35"/>
      <c r="AR27" s="35"/>
      <c r="AS27" s="36"/>
      <c r="AT27" s="34"/>
      <c r="AU27" s="35"/>
      <c r="AV27" s="35"/>
      <c r="AW27" s="35"/>
      <c r="AX27" s="36"/>
      <c r="AY27" s="34"/>
      <c r="AZ27" s="35"/>
      <c r="BA27" s="35"/>
      <c r="BB27" s="35"/>
      <c r="BC27" s="36"/>
      <c r="BD27" s="34"/>
      <c r="BE27" s="35"/>
      <c r="BF27" s="35"/>
      <c r="BG27" s="35"/>
      <c r="BH27" s="35"/>
      <c r="BI27" s="36"/>
      <c r="BJ27" s="31"/>
      <c r="BK27" s="32"/>
      <c r="BL27" s="32"/>
      <c r="BM27" s="32"/>
      <c r="BN27" s="33"/>
      <c r="BO27" s="31"/>
      <c r="BP27" s="32"/>
      <c r="BQ27" s="32"/>
      <c r="BR27" s="32"/>
      <c r="BS27" s="32"/>
      <c r="BT27" s="32"/>
      <c r="BU27" s="32"/>
      <c r="BV27" s="32"/>
      <c r="BW27" s="32"/>
      <c r="BX27" s="33"/>
      <c r="BY27" s="31"/>
      <c r="BZ27" s="32"/>
      <c r="CA27" s="32"/>
      <c r="CB27" s="32"/>
      <c r="CC27" s="32"/>
      <c r="CD27" s="32"/>
      <c r="CE27" s="32"/>
      <c r="CF27" s="33"/>
      <c r="CG27" s="31"/>
      <c r="CH27" s="32"/>
      <c r="CI27" s="32"/>
      <c r="CJ27" s="32"/>
      <c r="CK27" s="32"/>
      <c r="CL27" s="32"/>
      <c r="CM27" s="32"/>
      <c r="CN27" s="32"/>
      <c r="CO27" s="33"/>
      <c r="CP27" s="31"/>
      <c r="CQ27" s="32"/>
      <c r="CR27" s="32"/>
      <c r="CS27" s="32"/>
      <c r="CT27" s="33"/>
    </row>
    <row r="28" spans="1:98" x14ac:dyDescent="0.2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16">
        <f>R19+R24+R25</f>
        <v>990.62</v>
      </c>
      <c r="S28" s="16"/>
      <c r="T28" s="16"/>
      <c r="U28" s="16"/>
      <c r="V28" s="16"/>
      <c r="W28" s="16"/>
      <c r="X28" s="16"/>
      <c r="Y28" s="16"/>
      <c r="Z28" s="16">
        <f>Z19+Z24+Z25</f>
        <v>238</v>
      </c>
      <c r="AA28" s="16"/>
      <c r="AB28" s="16"/>
      <c r="AC28" s="16"/>
      <c r="AD28" s="16"/>
      <c r="AE28" s="16">
        <f>AE19+AE24+AE25</f>
        <v>240</v>
      </c>
      <c r="AF28" s="16"/>
      <c r="AG28" s="16"/>
      <c r="AH28" s="16"/>
      <c r="AI28" s="16"/>
      <c r="AJ28" s="16">
        <f>AJ19+AJ24+AJ25</f>
        <v>251</v>
      </c>
      <c r="AK28" s="16"/>
      <c r="AL28" s="16"/>
      <c r="AM28" s="16"/>
      <c r="AN28" s="16"/>
      <c r="AO28" s="37">
        <f>Z28/R28</f>
        <v>0.24025357856695806</v>
      </c>
      <c r="AP28" s="37"/>
      <c r="AQ28" s="37"/>
      <c r="AR28" s="37"/>
      <c r="AS28" s="37"/>
      <c r="AT28" s="37">
        <f>AE28/R28</f>
        <v>0.24227251620197451</v>
      </c>
      <c r="AU28" s="37"/>
      <c r="AV28" s="37"/>
      <c r="AW28" s="37"/>
      <c r="AX28" s="37"/>
      <c r="AY28" s="37">
        <f>AJ28/R28</f>
        <v>0.25337667319456503</v>
      </c>
      <c r="AZ28" s="37"/>
      <c r="BA28" s="37"/>
      <c r="BB28" s="37"/>
      <c r="BC28" s="37"/>
      <c r="BD28" s="37">
        <f>(BJ28/AJ28)*100</f>
        <v>3.1872509960159361</v>
      </c>
      <c r="BE28" s="37"/>
      <c r="BF28" s="37"/>
      <c r="BG28" s="37"/>
      <c r="BH28" s="37"/>
      <c r="BI28" s="37"/>
      <c r="BJ28" s="25">
        <v>8</v>
      </c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>
        <v>8</v>
      </c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</row>
    <row r="29" spans="1:98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</row>
    <row r="30" spans="1:98" x14ac:dyDescent="0.2">
      <c r="A30" s="20" t="s">
        <v>46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</row>
    <row r="31" spans="1:98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</row>
    <row r="32" spans="1:9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</row>
    <row r="33" spans="1:98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</row>
    <row r="34" spans="1:98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</row>
    <row r="35" spans="1:98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</row>
    <row r="36" spans="1:98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</row>
    <row r="37" spans="1:98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</row>
    <row r="38" spans="1:98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</row>
    <row r="39" spans="1:98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</row>
    <row r="40" spans="1:98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</row>
    <row r="41" spans="1:98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</row>
    <row r="42" spans="1:98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</row>
    <row r="43" spans="1:98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</row>
    <row r="44" spans="1:98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</row>
    <row r="45" spans="1:98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</row>
    <row r="46" spans="1:98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</row>
    <row r="47" spans="1:98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</row>
    <row r="48" spans="1:98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</row>
    <row r="49" spans="1:98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</row>
    <row r="50" spans="1:98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</row>
  </sheetData>
  <mergeCells count="191">
    <mergeCell ref="A22:B22"/>
    <mergeCell ref="A23:B23"/>
    <mergeCell ref="BY22:CF22"/>
    <mergeCell ref="CG22:CO22"/>
    <mergeCell ref="CP22:CT22"/>
    <mergeCell ref="C23:Q23"/>
    <mergeCell ref="R23:Y23"/>
    <mergeCell ref="Z23:AD23"/>
    <mergeCell ref="AE23:AI23"/>
    <mergeCell ref="AJ23:AN23"/>
    <mergeCell ref="AO23:AS23"/>
    <mergeCell ref="AT23:AX23"/>
    <mergeCell ref="AY23:BC23"/>
    <mergeCell ref="BD23:BI23"/>
    <mergeCell ref="BJ23:BN23"/>
    <mergeCell ref="BO23:BX23"/>
    <mergeCell ref="BY23:CF23"/>
    <mergeCell ref="CG23:CO23"/>
    <mergeCell ref="CP23:CT23"/>
    <mergeCell ref="C22:Q22"/>
    <mergeCell ref="R22:Y22"/>
    <mergeCell ref="Z22:AD22"/>
    <mergeCell ref="AE22:AI22"/>
    <mergeCell ref="AJ22:AN22"/>
    <mergeCell ref="A30:CT30"/>
    <mergeCell ref="AJ27:AN27"/>
    <mergeCell ref="AO27:AS27"/>
    <mergeCell ref="AT27:AX27"/>
    <mergeCell ref="AY27:BC27"/>
    <mergeCell ref="BD27:BI27"/>
    <mergeCell ref="CP28:CT28"/>
    <mergeCell ref="BD28:BI28"/>
    <mergeCell ref="BJ28:BN28"/>
    <mergeCell ref="BO28:BX28"/>
    <mergeCell ref="BJ27:BN27"/>
    <mergeCell ref="A28:Q28"/>
    <mergeCell ref="R28:Y28"/>
    <mergeCell ref="Z28:AD28"/>
    <mergeCell ref="AE28:AI28"/>
    <mergeCell ref="AJ28:AN28"/>
    <mergeCell ref="AO28:AS28"/>
    <mergeCell ref="AT28:AX28"/>
    <mergeCell ref="AY28:BC28"/>
    <mergeCell ref="CP27:CT27"/>
    <mergeCell ref="A27:B27"/>
    <mergeCell ref="C27:Q27"/>
    <mergeCell ref="R27:Y27"/>
    <mergeCell ref="Z27:AD27"/>
    <mergeCell ref="AE27:AI27"/>
    <mergeCell ref="A26:B26"/>
    <mergeCell ref="C26:Q26"/>
    <mergeCell ref="R26:Y26"/>
    <mergeCell ref="Z26:AD26"/>
    <mergeCell ref="AE26:AI26"/>
    <mergeCell ref="AJ26:AN26"/>
    <mergeCell ref="AO26:AS26"/>
    <mergeCell ref="AT26:AX26"/>
    <mergeCell ref="CP26:CT26"/>
    <mergeCell ref="CG28:CO28"/>
    <mergeCell ref="AY26:BC26"/>
    <mergeCell ref="BD26:BI26"/>
    <mergeCell ref="BJ26:BN26"/>
    <mergeCell ref="BO26:BX26"/>
    <mergeCell ref="BY26:CF26"/>
    <mergeCell ref="CG26:CO26"/>
    <mergeCell ref="BY28:CF28"/>
    <mergeCell ref="BO27:BX27"/>
    <mergeCell ref="BY27:CF27"/>
    <mergeCell ref="CG27:CO27"/>
    <mergeCell ref="BY24:CF24"/>
    <mergeCell ref="CG24:CO24"/>
    <mergeCell ref="CP24:CT24"/>
    <mergeCell ref="A25:B25"/>
    <mergeCell ref="C25:Q25"/>
    <mergeCell ref="R25:Y25"/>
    <mergeCell ref="Z25:AD25"/>
    <mergeCell ref="AE25:AI25"/>
    <mergeCell ref="AJ25:AN25"/>
    <mergeCell ref="AO25:AS25"/>
    <mergeCell ref="AT25:AX25"/>
    <mergeCell ref="AY25:BC25"/>
    <mergeCell ref="BD25:BI25"/>
    <mergeCell ref="BJ25:BN25"/>
    <mergeCell ref="BO25:BX25"/>
    <mergeCell ref="BY25:CF25"/>
    <mergeCell ref="CG25:CO25"/>
    <mergeCell ref="CP25:CT25"/>
    <mergeCell ref="A24:B24"/>
    <mergeCell ref="C24:Q24"/>
    <mergeCell ref="R24:Y24"/>
    <mergeCell ref="Z24:AD24"/>
    <mergeCell ref="AE24:AI24"/>
    <mergeCell ref="AJ24:AN24"/>
    <mergeCell ref="AO24:AS24"/>
    <mergeCell ref="AT24:AX24"/>
    <mergeCell ref="AY24:BC24"/>
    <mergeCell ref="BD20:BI20"/>
    <mergeCell ref="BJ20:BN20"/>
    <mergeCell ref="BO20:BX20"/>
    <mergeCell ref="AO20:AS20"/>
    <mergeCell ref="AT20:AX20"/>
    <mergeCell ref="AY20:BC20"/>
    <mergeCell ref="BD24:BI24"/>
    <mergeCell ref="BJ24:BN24"/>
    <mergeCell ref="BO24:BX24"/>
    <mergeCell ref="BJ22:BN22"/>
    <mergeCell ref="BO22:BX22"/>
    <mergeCell ref="AO22:AS22"/>
    <mergeCell ref="AT22:AX22"/>
    <mergeCell ref="AY22:BC22"/>
    <mergeCell ref="BD22:BI22"/>
    <mergeCell ref="BY20:CF20"/>
    <mergeCell ref="CG20:CO20"/>
    <mergeCell ref="CP20:CT20"/>
    <mergeCell ref="A21:B21"/>
    <mergeCell ref="C21:Q21"/>
    <mergeCell ref="R21:Y21"/>
    <mergeCell ref="Z21:AD21"/>
    <mergeCell ref="AE21:AI21"/>
    <mergeCell ref="AJ21:AN21"/>
    <mergeCell ref="AO21:AS21"/>
    <mergeCell ref="AT21:AX21"/>
    <mergeCell ref="AY21:BC21"/>
    <mergeCell ref="BD21:BI21"/>
    <mergeCell ref="BJ21:BN21"/>
    <mergeCell ref="BO21:BX21"/>
    <mergeCell ref="BY21:CF21"/>
    <mergeCell ref="CG21:CO21"/>
    <mergeCell ref="CP21:CT21"/>
    <mergeCell ref="A20:B20"/>
    <mergeCell ref="C20:Q20"/>
    <mergeCell ref="R20:Y20"/>
    <mergeCell ref="Z20:AD20"/>
    <mergeCell ref="AE20:AI20"/>
    <mergeCell ref="AJ20:AN20"/>
    <mergeCell ref="BD18:BI18"/>
    <mergeCell ref="BJ18:BN18"/>
    <mergeCell ref="BO18:BX18"/>
    <mergeCell ref="BY18:CF18"/>
    <mergeCell ref="CG18:CO18"/>
    <mergeCell ref="CP18:CT18"/>
    <mergeCell ref="A19:B19"/>
    <mergeCell ref="C19:Q19"/>
    <mergeCell ref="R19:Y19"/>
    <mergeCell ref="Z19:AD19"/>
    <mergeCell ref="AE19:AI19"/>
    <mergeCell ref="AJ19:AN19"/>
    <mergeCell ref="AO19:AS19"/>
    <mergeCell ref="AT19:AX19"/>
    <mergeCell ref="AY19:BC19"/>
    <mergeCell ref="BD19:BI19"/>
    <mergeCell ref="BJ19:BN19"/>
    <mergeCell ref="BO19:BX19"/>
    <mergeCell ref="BY19:CF19"/>
    <mergeCell ref="CG19:CO19"/>
    <mergeCell ref="CP19:CT19"/>
    <mergeCell ref="AT16:AX17"/>
    <mergeCell ref="AY16:BC17"/>
    <mergeCell ref="A18:B18"/>
    <mergeCell ref="C18:Q18"/>
    <mergeCell ref="R18:Y18"/>
    <mergeCell ref="Z18:AD18"/>
    <mergeCell ref="AE18:AI18"/>
    <mergeCell ref="AJ18:AN18"/>
    <mergeCell ref="AO18:AS18"/>
    <mergeCell ref="AT18:AX18"/>
    <mergeCell ref="AY18:BC18"/>
    <mergeCell ref="A1:CT1"/>
    <mergeCell ref="A3:CT3"/>
    <mergeCell ref="A4:CT4"/>
    <mergeCell ref="A6:CT6"/>
    <mergeCell ref="A7:CT7"/>
    <mergeCell ref="A9:CT9"/>
    <mergeCell ref="A11:B17"/>
    <mergeCell ref="C11:Q17"/>
    <mergeCell ref="R11:Y17"/>
    <mergeCell ref="Z11:AN15"/>
    <mergeCell ref="AO11:BC15"/>
    <mergeCell ref="BD11:CT12"/>
    <mergeCell ref="BD13:BI17"/>
    <mergeCell ref="BJ13:BN17"/>
    <mergeCell ref="BO13:CT13"/>
    <mergeCell ref="BO14:CO14"/>
    <mergeCell ref="CP14:CT17"/>
    <mergeCell ref="BO15:BX17"/>
    <mergeCell ref="BY15:CF17"/>
    <mergeCell ref="CG15:CO17"/>
    <mergeCell ref="Z16:AD17"/>
    <mergeCell ref="AE16:AI17"/>
    <mergeCell ref="AJ16:AN17"/>
    <mergeCell ref="AO16:AS17"/>
  </mergeCells>
  <phoneticPr fontId="7" type="noConversion"/>
  <pageMargins left="0.75" right="0.75" top="1" bottom="1" header="0.5" footer="0.5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U48"/>
  <sheetViews>
    <sheetView showGridLines="0" topLeftCell="B5" zoomScale="160" zoomScaleNormal="160" workbookViewId="0">
      <selection activeCell="BE22" sqref="BE22:BJ22"/>
    </sheetView>
  </sheetViews>
  <sheetFormatPr defaultRowHeight="12.75" x14ac:dyDescent="0.2"/>
  <cols>
    <col min="1" max="1" width="4.7109375" customWidth="1"/>
    <col min="2" max="17" width="1.7109375" customWidth="1"/>
    <col min="18" max="18" width="3.140625" customWidth="1"/>
    <col min="19" max="99" width="1.7109375" customWidth="1"/>
  </cols>
  <sheetData>
    <row r="1" spans="2:99" ht="18.75" x14ac:dyDescent="0.2">
      <c r="B1" s="4" t="s">
        <v>23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</row>
    <row r="2" spans="2:99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</row>
    <row r="3" spans="2:99" ht="18.75" x14ac:dyDescent="0.2">
      <c r="B3" s="5" t="s">
        <v>22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</row>
    <row r="4" spans="2:99" x14ac:dyDescent="0.2">
      <c r="B4" s="6" t="s">
        <v>24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</row>
    <row r="5" spans="2:99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</row>
    <row r="6" spans="2:99" ht="18.75" x14ac:dyDescent="0.2">
      <c r="B6" s="7" t="s">
        <v>19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</row>
    <row r="7" spans="2:99" x14ac:dyDescent="0.2">
      <c r="B7" s="6" t="s">
        <v>25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</row>
    <row r="8" spans="2:99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</row>
    <row r="9" spans="2:99" ht="18.75" x14ac:dyDescent="0.2">
      <c r="B9" s="7" t="s">
        <v>58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</row>
    <row r="10" spans="2:99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</row>
    <row r="11" spans="2:99" x14ac:dyDescent="0.2">
      <c r="B11" s="8" t="s">
        <v>0</v>
      </c>
      <c r="C11" s="8"/>
      <c r="D11" s="8" t="s">
        <v>26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 t="s">
        <v>27</v>
      </c>
      <c r="T11" s="8"/>
      <c r="U11" s="8"/>
      <c r="V11" s="8"/>
      <c r="W11" s="8"/>
      <c r="X11" s="8"/>
      <c r="Y11" s="8"/>
      <c r="Z11" s="8"/>
      <c r="AA11" s="8" t="s">
        <v>28</v>
      </c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 t="s">
        <v>29</v>
      </c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 t="s">
        <v>30</v>
      </c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</row>
    <row r="12" spans="2:99" x14ac:dyDescent="0.2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</row>
    <row r="13" spans="2:99" x14ac:dyDescent="0.2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 t="s">
        <v>10</v>
      </c>
      <c r="BF13" s="8"/>
      <c r="BG13" s="8"/>
      <c r="BH13" s="8"/>
      <c r="BI13" s="8"/>
      <c r="BJ13" s="8"/>
      <c r="BK13" s="8" t="s">
        <v>4</v>
      </c>
      <c r="BL13" s="8"/>
      <c r="BM13" s="8"/>
      <c r="BN13" s="8"/>
      <c r="BO13" s="8"/>
      <c r="BP13" s="8" t="s">
        <v>31</v>
      </c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</row>
    <row r="14" spans="2:99" x14ac:dyDescent="0.2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 t="s">
        <v>32</v>
      </c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 t="s">
        <v>33</v>
      </c>
      <c r="CR14" s="8"/>
      <c r="CS14" s="8"/>
      <c r="CT14" s="8"/>
      <c r="CU14" s="8"/>
    </row>
    <row r="15" spans="2:99" x14ac:dyDescent="0.2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 t="s">
        <v>34</v>
      </c>
      <c r="BQ15" s="8"/>
      <c r="BR15" s="8"/>
      <c r="BS15" s="8"/>
      <c r="BT15" s="8"/>
      <c r="BU15" s="8"/>
      <c r="BV15" s="8"/>
      <c r="BW15" s="8"/>
      <c r="BX15" s="8"/>
      <c r="BY15" s="8"/>
      <c r="BZ15" s="8" t="s">
        <v>35</v>
      </c>
      <c r="CA15" s="8"/>
      <c r="CB15" s="8"/>
      <c r="CC15" s="8"/>
      <c r="CD15" s="8"/>
      <c r="CE15" s="8"/>
      <c r="CF15" s="8"/>
      <c r="CG15" s="8"/>
      <c r="CH15" s="8" t="s">
        <v>36</v>
      </c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</row>
    <row r="16" spans="2:99" x14ac:dyDescent="0.2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 t="s">
        <v>48</v>
      </c>
      <c r="AB16" s="8"/>
      <c r="AC16" s="8"/>
      <c r="AD16" s="8"/>
      <c r="AE16" s="8"/>
      <c r="AF16" s="8" t="s">
        <v>50</v>
      </c>
      <c r="AG16" s="8"/>
      <c r="AH16" s="8"/>
      <c r="AI16" s="8"/>
      <c r="AJ16" s="8"/>
      <c r="AK16" s="8" t="s">
        <v>59</v>
      </c>
      <c r="AL16" s="8"/>
      <c r="AM16" s="8"/>
      <c r="AN16" s="8"/>
      <c r="AO16" s="8"/>
      <c r="AP16" s="8" t="s">
        <v>48</v>
      </c>
      <c r="AQ16" s="8"/>
      <c r="AR16" s="8"/>
      <c r="AS16" s="8"/>
      <c r="AT16" s="8"/>
      <c r="AU16" s="8" t="s">
        <v>50</v>
      </c>
      <c r="AV16" s="8"/>
      <c r="AW16" s="8"/>
      <c r="AX16" s="8"/>
      <c r="AY16" s="8"/>
      <c r="AZ16" s="8" t="s">
        <v>59</v>
      </c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</row>
    <row r="17" spans="2:99" x14ac:dyDescent="0.2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</row>
    <row r="18" spans="2:99" x14ac:dyDescent="0.2">
      <c r="B18" s="9">
        <v>1</v>
      </c>
      <c r="C18" s="9"/>
      <c r="D18" s="9">
        <v>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>
        <v>3</v>
      </c>
      <c r="T18" s="9"/>
      <c r="U18" s="9"/>
      <c r="V18" s="9"/>
      <c r="W18" s="9"/>
      <c r="X18" s="9"/>
      <c r="Y18" s="9"/>
      <c r="Z18" s="9"/>
      <c r="AA18" s="9">
        <v>4</v>
      </c>
      <c r="AB18" s="9"/>
      <c r="AC18" s="9"/>
      <c r="AD18" s="9"/>
      <c r="AE18" s="9"/>
      <c r="AF18" s="9">
        <v>5</v>
      </c>
      <c r="AG18" s="9"/>
      <c r="AH18" s="9"/>
      <c r="AI18" s="9"/>
      <c r="AJ18" s="9"/>
      <c r="AK18" s="9">
        <v>6</v>
      </c>
      <c r="AL18" s="9"/>
      <c r="AM18" s="9"/>
      <c r="AN18" s="9"/>
      <c r="AO18" s="9"/>
      <c r="AP18" s="9">
        <v>7</v>
      </c>
      <c r="AQ18" s="9"/>
      <c r="AR18" s="9"/>
      <c r="AS18" s="9"/>
      <c r="AT18" s="9"/>
      <c r="AU18" s="9">
        <v>8</v>
      </c>
      <c r="AV18" s="9"/>
      <c r="AW18" s="9"/>
      <c r="AX18" s="9"/>
      <c r="AY18" s="9"/>
      <c r="AZ18" s="9">
        <v>9</v>
      </c>
      <c r="BA18" s="9"/>
      <c r="BB18" s="9"/>
      <c r="BC18" s="9"/>
      <c r="BD18" s="9"/>
      <c r="BE18" s="9">
        <v>10</v>
      </c>
      <c r="BF18" s="9"/>
      <c r="BG18" s="9"/>
      <c r="BH18" s="9"/>
      <c r="BI18" s="9"/>
      <c r="BJ18" s="9"/>
      <c r="BK18" s="9">
        <v>11</v>
      </c>
      <c r="BL18" s="9"/>
      <c r="BM18" s="9"/>
      <c r="BN18" s="9"/>
      <c r="BO18" s="9"/>
      <c r="BP18" s="9">
        <v>12</v>
      </c>
      <c r="BQ18" s="9"/>
      <c r="BR18" s="9"/>
      <c r="BS18" s="9"/>
      <c r="BT18" s="9"/>
      <c r="BU18" s="9"/>
      <c r="BV18" s="9"/>
      <c r="BW18" s="9"/>
      <c r="BX18" s="9"/>
      <c r="BY18" s="9"/>
      <c r="BZ18" s="9">
        <v>13</v>
      </c>
      <c r="CA18" s="9"/>
      <c r="CB18" s="9"/>
      <c r="CC18" s="9"/>
      <c r="CD18" s="9"/>
      <c r="CE18" s="9"/>
      <c r="CF18" s="9"/>
      <c r="CG18" s="9"/>
      <c r="CH18" s="9">
        <v>14</v>
      </c>
      <c r="CI18" s="9"/>
      <c r="CJ18" s="9"/>
      <c r="CK18" s="9"/>
      <c r="CL18" s="9"/>
      <c r="CM18" s="9"/>
      <c r="CN18" s="9"/>
      <c r="CO18" s="9"/>
      <c r="CP18" s="9"/>
      <c r="CQ18" s="9">
        <v>15</v>
      </c>
      <c r="CR18" s="9"/>
      <c r="CS18" s="9"/>
      <c r="CT18" s="9"/>
      <c r="CU18" s="9"/>
    </row>
    <row r="19" spans="2:99" x14ac:dyDescent="0.2">
      <c r="B19" s="8">
        <v>1</v>
      </c>
      <c r="C19" s="8"/>
      <c r="D19" s="38" t="s">
        <v>37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8"/>
      <c r="BF19" s="8"/>
      <c r="BG19" s="8"/>
      <c r="BH19" s="8"/>
      <c r="BI19" s="8"/>
      <c r="BJ19" s="8"/>
      <c r="BK19" s="39"/>
      <c r="BL19" s="39"/>
      <c r="BM19" s="39"/>
      <c r="BN19" s="39"/>
      <c r="BO19" s="39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</row>
    <row r="20" spans="2:99" x14ac:dyDescent="0.2">
      <c r="B20" s="8">
        <v>2</v>
      </c>
      <c r="C20" s="8"/>
      <c r="D20" s="38" t="s">
        <v>38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</row>
    <row r="21" spans="2:99" x14ac:dyDescent="0.2">
      <c r="B21" s="8">
        <v>3</v>
      </c>
      <c r="C21" s="8"/>
      <c r="D21" s="38" t="s">
        <v>39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</row>
    <row r="22" spans="2:99" s="2" customFormat="1" x14ac:dyDescent="0.2">
      <c r="B22" s="10">
        <v>4</v>
      </c>
      <c r="C22" s="10"/>
      <c r="D22" s="15" t="s">
        <v>40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0" t="s">
        <v>51</v>
      </c>
      <c r="T22" s="10"/>
      <c r="U22" s="10"/>
      <c r="V22" s="10"/>
      <c r="W22" s="10"/>
      <c r="X22" s="10"/>
      <c r="Y22" s="10"/>
      <c r="Z22" s="10"/>
      <c r="AA22" s="10">
        <v>120</v>
      </c>
      <c r="AB22" s="10"/>
      <c r="AC22" s="10"/>
      <c r="AD22" s="10"/>
      <c r="AE22" s="10"/>
      <c r="AF22" s="10">
        <v>133</v>
      </c>
      <c r="AG22" s="10"/>
      <c r="AH22" s="10"/>
      <c r="AI22" s="10"/>
      <c r="AJ22" s="10"/>
      <c r="AK22" s="10">
        <v>120</v>
      </c>
      <c r="AL22" s="10"/>
      <c r="AM22" s="10"/>
      <c r="AN22" s="10"/>
      <c r="AO22" s="10"/>
      <c r="AP22" s="13">
        <f>AA22/800</f>
        <v>0.15</v>
      </c>
      <c r="AQ22" s="13"/>
      <c r="AR22" s="13"/>
      <c r="AS22" s="13"/>
      <c r="AT22" s="13"/>
      <c r="AU22" s="13">
        <f>AF22/800</f>
        <v>0.16625000000000001</v>
      </c>
      <c r="AV22" s="13"/>
      <c r="AW22" s="13"/>
      <c r="AX22" s="13"/>
      <c r="AY22" s="13"/>
      <c r="AZ22" s="13">
        <f>AK22/800</f>
        <v>0.15</v>
      </c>
      <c r="BA22" s="13"/>
      <c r="BB22" s="13"/>
      <c r="BC22" s="13"/>
      <c r="BD22" s="13"/>
      <c r="BE22" s="13">
        <f>(BK22/AK22)*100</f>
        <v>5</v>
      </c>
      <c r="BF22" s="13"/>
      <c r="BG22" s="13"/>
      <c r="BH22" s="13"/>
      <c r="BI22" s="13"/>
      <c r="BJ22" s="13"/>
      <c r="BK22" s="14">
        <v>6</v>
      </c>
      <c r="BL22" s="14"/>
      <c r="BM22" s="14"/>
      <c r="BN22" s="14"/>
      <c r="BO22" s="14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>
        <v>6</v>
      </c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</row>
    <row r="23" spans="2:99" ht="12.75" customHeight="1" x14ac:dyDescent="0.2">
      <c r="B23" s="10">
        <v>5</v>
      </c>
      <c r="C23" s="10"/>
      <c r="D23" s="38" t="s">
        <v>42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</row>
    <row r="24" spans="2:99" ht="12.75" customHeight="1" x14ac:dyDescent="0.2">
      <c r="B24" s="10">
        <v>6</v>
      </c>
      <c r="C24" s="10"/>
      <c r="D24" s="38" t="s">
        <v>45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</row>
    <row r="25" spans="2:99" x14ac:dyDescent="0.2">
      <c r="B25" s="10">
        <v>7</v>
      </c>
      <c r="C25" s="10"/>
      <c r="D25" s="38" t="s">
        <v>44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</row>
    <row r="26" spans="2:99" x14ac:dyDescent="0.2">
      <c r="B26" s="26" t="s">
        <v>43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16" t="s">
        <v>51</v>
      </c>
      <c r="T26" s="16"/>
      <c r="U26" s="16"/>
      <c r="V26" s="16"/>
      <c r="W26" s="16"/>
      <c r="X26" s="16"/>
      <c r="Y26" s="16"/>
      <c r="Z26" s="16"/>
      <c r="AA26" s="16">
        <v>120</v>
      </c>
      <c r="AB26" s="16"/>
      <c r="AC26" s="16"/>
      <c r="AD26" s="16"/>
      <c r="AE26" s="16"/>
      <c r="AF26" s="16">
        <v>133</v>
      </c>
      <c r="AG26" s="16"/>
      <c r="AH26" s="16"/>
      <c r="AI26" s="16"/>
      <c r="AJ26" s="16"/>
      <c r="AK26" s="16">
        <v>120</v>
      </c>
      <c r="AL26" s="16"/>
      <c r="AM26" s="16"/>
      <c r="AN26" s="16"/>
      <c r="AO26" s="16"/>
      <c r="AP26" s="13">
        <f>AA26/800</f>
        <v>0.15</v>
      </c>
      <c r="AQ26" s="13"/>
      <c r="AR26" s="13"/>
      <c r="AS26" s="13"/>
      <c r="AT26" s="13"/>
      <c r="AU26" s="13">
        <f>AF26/800</f>
        <v>0.16625000000000001</v>
      </c>
      <c r="AV26" s="13"/>
      <c r="AW26" s="13"/>
      <c r="AX26" s="13"/>
      <c r="AY26" s="13"/>
      <c r="AZ26" s="13">
        <f>AK26/800</f>
        <v>0.15</v>
      </c>
      <c r="BA26" s="13"/>
      <c r="BB26" s="13"/>
      <c r="BC26" s="13"/>
      <c r="BD26" s="13"/>
      <c r="BE26" s="37">
        <f>(BK26/AK26)*100</f>
        <v>5</v>
      </c>
      <c r="BF26" s="37"/>
      <c r="BG26" s="37"/>
      <c r="BH26" s="37"/>
      <c r="BI26" s="37"/>
      <c r="BJ26" s="37"/>
      <c r="BK26" s="16">
        <v>6</v>
      </c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>
        <v>6</v>
      </c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</row>
    <row r="27" spans="2:99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</row>
    <row r="28" spans="2:99" x14ac:dyDescent="0.2">
      <c r="B28" s="20" t="s">
        <v>46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</row>
    <row r="29" spans="2:99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</row>
    <row r="30" spans="2:99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</row>
    <row r="31" spans="2:99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</row>
    <row r="32" spans="2:99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</row>
    <row r="33" spans="2:99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</row>
    <row r="34" spans="2:99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</row>
    <row r="35" spans="2:99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</row>
    <row r="36" spans="2:99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</row>
    <row r="37" spans="2:99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</row>
    <row r="38" spans="2:99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</row>
    <row r="39" spans="2:99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</row>
    <row r="40" spans="2:99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</row>
    <row r="41" spans="2:99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</row>
    <row r="42" spans="2:99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</row>
    <row r="43" spans="2:99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</row>
    <row r="44" spans="2:99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</row>
    <row r="45" spans="2:99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</row>
    <row r="46" spans="2:99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</row>
    <row r="47" spans="2:99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</row>
    <row r="48" spans="2:99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</row>
  </sheetData>
  <mergeCells count="161">
    <mergeCell ref="B28:CU28"/>
    <mergeCell ref="AU26:AY26"/>
    <mergeCell ref="AZ26:BD26"/>
    <mergeCell ref="CH26:CP26"/>
    <mergeCell ref="CQ26:CU26"/>
    <mergeCell ref="BE26:BJ26"/>
    <mergeCell ref="BK26:BO26"/>
    <mergeCell ref="BP26:BY26"/>
    <mergeCell ref="BZ26:CG26"/>
    <mergeCell ref="B26:R26"/>
    <mergeCell ref="CQ25:CU25"/>
    <mergeCell ref="CQ24:CU24"/>
    <mergeCell ref="S26:Z26"/>
    <mergeCell ref="AA26:AE26"/>
    <mergeCell ref="AF26:AJ26"/>
    <mergeCell ref="AK26:AO26"/>
    <mergeCell ref="AP26:AT26"/>
    <mergeCell ref="BE25:BJ25"/>
    <mergeCell ref="AP25:AT25"/>
    <mergeCell ref="AU25:AY25"/>
    <mergeCell ref="AZ25:BD25"/>
    <mergeCell ref="BE24:BJ24"/>
    <mergeCell ref="BK24:BO24"/>
    <mergeCell ref="BP24:BY24"/>
    <mergeCell ref="BZ24:CG24"/>
    <mergeCell ref="CH24:CP24"/>
    <mergeCell ref="CH25:CP25"/>
    <mergeCell ref="B25:C25"/>
    <mergeCell ref="D25:R25"/>
    <mergeCell ref="S25:Z25"/>
    <mergeCell ref="AA25:AE25"/>
    <mergeCell ref="AF25:AJ25"/>
    <mergeCell ref="AK25:AO25"/>
    <mergeCell ref="BK25:BO25"/>
    <mergeCell ref="BP25:BY25"/>
    <mergeCell ref="BZ25:CG25"/>
    <mergeCell ref="B24:C24"/>
    <mergeCell ref="D24:R24"/>
    <mergeCell ref="S24:Z24"/>
    <mergeCell ref="AA24:AE24"/>
    <mergeCell ref="AF24:AJ24"/>
    <mergeCell ref="AK24:AO24"/>
    <mergeCell ref="AP24:AT24"/>
    <mergeCell ref="AU24:AY24"/>
    <mergeCell ref="AZ24:BD24"/>
    <mergeCell ref="BZ22:CG22"/>
    <mergeCell ref="CH22:CP22"/>
    <mergeCell ref="CQ22:CU22"/>
    <mergeCell ref="B23:C23"/>
    <mergeCell ref="D23:R23"/>
    <mergeCell ref="S23:Z23"/>
    <mergeCell ref="AA23:AE23"/>
    <mergeCell ref="AF23:AJ23"/>
    <mergeCell ref="AK23:AO23"/>
    <mergeCell ref="AP23:AT23"/>
    <mergeCell ref="AU23:AY23"/>
    <mergeCell ref="AZ23:BD23"/>
    <mergeCell ref="BE23:BJ23"/>
    <mergeCell ref="BK23:BO23"/>
    <mergeCell ref="BP23:BY23"/>
    <mergeCell ref="BZ23:CG23"/>
    <mergeCell ref="CH23:CP23"/>
    <mergeCell ref="CQ23:CU23"/>
    <mergeCell ref="B22:C22"/>
    <mergeCell ref="D22:R22"/>
    <mergeCell ref="S22:Z22"/>
    <mergeCell ref="AA22:AE22"/>
    <mergeCell ref="AF22:AJ22"/>
    <mergeCell ref="AK22:AO22"/>
    <mergeCell ref="AP22:AT22"/>
    <mergeCell ref="AU22:AY22"/>
    <mergeCell ref="AZ22:BD22"/>
    <mergeCell ref="BE20:BJ20"/>
    <mergeCell ref="BK20:BO20"/>
    <mergeCell ref="BP20:BY20"/>
    <mergeCell ref="AP20:AT20"/>
    <mergeCell ref="AU20:AY20"/>
    <mergeCell ref="AZ20:BD20"/>
    <mergeCell ref="BE22:BJ22"/>
    <mergeCell ref="BK22:BO22"/>
    <mergeCell ref="BP22:BY22"/>
    <mergeCell ref="BZ20:CG20"/>
    <mergeCell ref="CH20:CP20"/>
    <mergeCell ref="CQ20:CU20"/>
    <mergeCell ref="B21:C21"/>
    <mergeCell ref="D21:R21"/>
    <mergeCell ref="S21:Z21"/>
    <mergeCell ref="AA21:AE21"/>
    <mergeCell ref="AF21:AJ21"/>
    <mergeCell ref="AK21:AO21"/>
    <mergeCell ref="AP21:AT21"/>
    <mergeCell ref="AU21:AY21"/>
    <mergeCell ref="AZ21:BD21"/>
    <mergeCell ref="BE21:BJ21"/>
    <mergeCell ref="BK21:BO21"/>
    <mergeCell ref="BP21:BY21"/>
    <mergeCell ref="BZ21:CG21"/>
    <mergeCell ref="CH21:CP21"/>
    <mergeCell ref="CQ21:CU21"/>
    <mergeCell ref="B20:C20"/>
    <mergeCell ref="D20:R20"/>
    <mergeCell ref="S20:Z20"/>
    <mergeCell ref="AA20:AE20"/>
    <mergeCell ref="AF20:AJ20"/>
    <mergeCell ref="AK20:AO20"/>
    <mergeCell ref="BE18:BJ18"/>
    <mergeCell ref="BK18:BO18"/>
    <mergeCell ref="BP18:BY18"/>
    <mergeCell ref="BZ18:CG18"/>
    <mergeCell ref="CH18:CP18"/>
    <mergeCell ref="CQ18:CU18"/>
    <mergeCell ref="B19:C19"/>
    <mergeCell ref="D19:R19"/>
    <mergeCell ref="S19:Z19"/>
    <mergeCell ref="AA19:AE19"/>
    <mergeCell ref="AF19:AJ19"/>
    <mergeCell ref="AK19:AO19"/>
    <mergeCell ref="AP19:AT19"/>
    <mergeCell ref="AU19:AY19"/>
    <mergeCell ref="AZ19:BD19"/>
    <mergeCell ref="BE19:BJ19"/>
    <mergeCell ref="BK19:BO19"/>
    <mergeCell ref="BP19:BY19"/>
    <mergeCell ref="BZ19:CG19"/>
    <mergeCell ref="CH19:CP19"/>
    <mergeCell ref="CQ19:CU19"/>
    <mergeCell ref="AU16:AY17"/>
    <mergeCell ref="AZ16:BD17"/>
    <mergeCell ref="B18:C18"/>
    <mergeCell ref="D18:R18"/>
    <mergeCell ref="S18:Z18"/>
    <mergeCell ref="AA18:AE18"/>
    <mergeCell ref="AF18:AJ18"/>
    <mergeCell ref="AK18:AO18"/>
    <mergeCell ref="AP18:AT18"/>
    <mergeCell ref="AU18:AY18"/>
    <mergeCell ref="AZ18:BD18"/>
    <mergeCell ref="B1:CU1"/>
    <mergeCell ref="B3:CU3"/>
    <mergeCell ref="B4:CU4"/>
    <mergeCell ref="B6:CU6"/>
    <mergeCell ref="B7:CU7"/>
    <mergeCell ref="B9:CU9"/>
    <mergeCell ref="B11:C17"/>
    <mergeCell ref="D11:R17"/>
    <mergeCell ref="S11:Z17"/>
    <mergeCell ref="AA11:AO15"/>
    <mergeCell ref="AP11:BD15"/>
    <mergeCell ref="BE11:CU12"/>
    <mergeCell ref="BE13:BJ17"/>
    <mergeCell ref="BK13:BO17"/>
    <mergeCell ref="BP13:CU13"/>
    <mergeCell ref="BP14:CP14"/>
    <mergeCell ref="CQ14:CU17"/>
    <mergeCell ref="BP15:BY17"/>
    <mergeCell ref="BZ15:CG17"/>
    <mergeCell ref="CH15:CP17"/>
    <mergeCell ref="AA16:AE17"/>
    <mergeCell ref="AF16:AJ17"/>
    <mergeCell ref="AK16:AO17"/>
    <mergeCell ref="AP16:AT17"/>
  </mergeCells>
  <phoneticPr fontId="7" type="noConversion"/>
  <pageMargins left="0.75" right="0.75" top="1" bottom="1" header="0.5" footer="0.5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K47"/>
  <sheetViews>
    <sheetView tabSelected="1" topLeftCell="AG1" zoomScale="160" zoomScaleNormal="160" workbookViewId="0">
      <selection activeCell="BM16" sqref="BM16:BP16"/>
    </sheetView>
  </sheetViews>
  <sheetFormatPr defaultRowHeight="12.75" x14ac:dyDescent="0.2"/>
  <cols>
    <col min="1" max="1" width="5.28515625" customWidth="1"/>
    <col min="2" max="92" width="1.7109375" customWidth="1"/>
  </cols>
  <sheetData>
    <row r="1" spans="2:89" ht="18" customHeight="1" x14ac:dyDescent="0.3">
      <c r="B1" s="49" t="s">
        <v>11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</row>
    <row r="2" spans="2:89" ht="12.75" customHeight="1" x14ac:dyDescent="0.2"/>
    <row r="3" spans="2:89" ht="17.25" customHeight="1" x14ac:dyDescent="0.3">
      <c r="V3" s="50" t="s">
        <v>19</v>
      </c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</row>
    <row r="4" spans="2:89" ht="12.75" customHeight="1" x14ac:dyDescent="0.2">
      <c r="AK4" s="51" t="s">
        <v>12</v>
      </c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</row>
    <row r="5" spans="2:89" ht="12.75" customHeight="1" x14ac:dyDescent="0.2"/>
    <row r="6" spans="2:89" ht="17.25" customHeight="1" x14ac:dyDescent="0.3">
      <c r="Y6" s="50" t="s">
        <v>49</v>
      </c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</row>
    <row r="7" spans="2:89" ht="12.75" customHeight="1" x14ac:dyDescent="0.2"/>
    <row r="8" spans="2:89" ht="12.75" customHeight="1" x14ac:dyDescent="0.2">
      <c r="B8" s="8" t="s">
        <v>0</v>
      </c>
      <c r="C8" s="8"/>
      <c r="D8" s="8" t="s">
        <v>13</v>
      </c>
      <c r="E8" s="8"/>
      <c r="F8" s="8"/>
      <c r="G8" s="8"/>
      <c r="H8" s="8"/>
      <c r="I8" s="8"/>
      <c r="J8" s="8"/>
      <c r="K8" s="8"/>
      <c r="L8" s="8" t="s">
        <v>1</v>
      </c>
      <c r="M8" s="8"/>
      <c r="N8" s="8"/>
      <c r="O8" s="8"/>
      <c r="P8" s="8"/>
      <c r="Q8" s="8"/>
      <c r="R8" s="8"/>
      <c r="S8" s="8"/>
      <c r="T8" s="10" t="s">
        <v>57</v>
      </c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 t="s">
        <v>60</v>
      </c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 t="s">
        <v>61</v>
      </c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</row>
    <row r="9" spans="2:89" ht="12.75" customHeight="1" x14ac:dyDescent="0.2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</row>
    <row r="10" spans="2:89" ht="12.75" customHeight="1" x14ac:dyDescent="0.2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 t="s">
        <v>2</v>
      </c>
      <c r="U10" s="8"/>
      <c r="V10" s="8"/>
      <c r="W10" s="8"/>
      <c r="X10" s="8"/>
      <c r="Y10" s="8"/>
      <c r="Z10" s="8"/>
      <c r="AA10" s="8" t="s">
        <v>14</v>
      </c>
      <c r="AB10" s="8"/>
      <c r="AC10" s="8"/>
      <c r="AD10" s="8"/>
      <c r="AE10" s="8" t="s">
        <v>3</v>
      </c>
      <c r="AF10" s="8"/>
      <c r="AG10" s="8"/>
      <c r="AH10" s="8"/>
      <c r="AI10" s="8"/>
      <c r="AJ10" s="8"/>
      <c r="AK10" s="8"/>
      <c r="AL10" s="8"/>
      <c r="AM10" s="8" t="s">
        <v>2</v>
      </c>
      <c r="AN10" s="8"/>
      <c r="AO10" s="8"/>
      <c r="AP10" s="8"/>
      <c r="AQ10" s="8"/>
      <c r="AR10" s="8"/>
      <c r="AS10" s="8"/>
      <c r="AT10" s="8" t="s">
        <v>14</v>
      </c>
      <c r="AU10" s="8"/>
      <c r="AV10" s="8"/>
      <c r="AW10" s="8"/>
      <c r="AX10" s="8" t="s">
        <v>3</v>
      </c>
      <c r="AY10" s="8"/>
      <c r="AZ10" s="8"/>
      <c r="BA10" s="8"/>
      <c r="BB10" s="8"/>
      <c r="BC10" s="8"/>
      <c r="BD10" s="8"/>
      <c r="BE10" s="8"/>
      <c r="BF10" s="8" t="s">
        <v>2</v>
      </c>
      <c r="BG10" s="8"/>
      <c r="BH10" s="8"/>
      <c r="BI10" s="8"/>
      <c r="BJ10" s="8"/>
      <c r="BK10" s="8"/>
      <c r="BL10" s="8"/>
      <c r="BM10" s="8" t="s">
        <v>15</v>
      </c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</row>
    <row r="11" spans="2:89" ht="12.75" customHeight="1" x14ac:dyDescent="0.2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 t="s">
        <v>6</v>
      </c>
      <c r="BN11" s="8"/>
      <c r="BO11" s="8"/>
      <c r="BP11" s="8"/>
      <c r="BQ11" s="8"/>
      <c r="BR11" s="8"/>
      <c r="BS11" s="8"/>
      <c r="BT11" s="8"/>
      <c r="BU11" s="8" t="s">
        <v>7</v>
      </c>
      <c r="BV11" s="8"/>
      <c r="BW11" s="8"/>
      <c r="BX11" s="8"/>
      <c r="BY11" s="8"/>
      <c r="BZ11" s="8"/>
      <c r="CA11" s="8"/>
      <c r="CB11" s="8"/>
      <c r="CC11" s="8" t="s">
        <v>8</v>
      </c>
      <c r="CD11" s="8"/>
      <c r="CE11" s="8"/>
      <c r="CF11" s="8"/>
      <c r="CG11" s="8"/>
      <c r="CH11" s="8"/>
      <c r="CI11" s="8"/>
      <c r="CJ11" s="8"/>
      <c r="CK11" s="8"/>
    </row>
    <row r="12" spans="2:89" ht="12.75" customHeight="1" x14ac:dyDescent="0.2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 t="s">
        <v>4</v>
      </c>
      <c r="AF12" s="8"/>
      <c r="AG12" s="8"/>
      <c r="AH12" s="8"/>
      <c r="AI12" s="8" t="s">
        <v>5</v>
      </c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 t="s">
        <v>4</v>
      </c>
      <c r="AY12" s="8"/>
      <c r="AZ12" s="8"/>
      <c r="BA12" s="8"/>
      <c r="BB12" s="8" t="s">
        <v>5</v>
      </c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 t="s">
        <v>4</v>
      </c>
      <c r="BN12" s="8"/>
      <c r="BO12" s="8"/>
      <c r="BP12" s="8"/>
      <c r="BQ12" s="8" t="s">
        <v>9</v>
      </c>
      <c r="BR12" s="8"/>
      <c r="BS12" s="8"/>
      <c r="BT12" s="8"/>
      <c r="BU12" s="8" t="s">
        <v>4</v>
      </c>
      <c r="BV12" s="8"/>
      <c r="BW12" s="8"/>
      <c r="BX12" s="8"/>
      <c r="BY12" s="8" t="s">
        <v>9</v>
      </c>
      <c r="BZ12" s="8"/>
      <c r="CA12" s="8"/>
      <c r="CB12" s="8"/>
      <c r="CC12" s="8" t="s">
        <v>4</v>
      </c>
      <c r="CD12" s="8"/>
      <c r="CE12" s="8"/>
      <c r="CF12" s="8"/>
      <c r="CG12" s="8" t="s">
        <v>10</v>
      </c>
      <c r="CH12" s="8"/>
      <c r="CI12" s="8"/>
      <c r="CJ12" s="8"/>
      <c r="CK12" s="8"/>
    </row>
    <row r="13" spans="2:89" ht="12.75" customHeight="1" x14ac:dyDescent="0.2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</row>
    <row r="14" spans="2:89" ht="12.75" customHeight="1" x14ac:dyDescent="0.2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</row>
    <row r="15" spans="2:89" ht="12.75" customHeight="1" x14ac:dyDescent="0.2">
      <c r="B15" s="9">
        <v>1</v>
      </c>
      <c r="C15" s="9"/>
      <c r="D15" s="9">
        <v>2</v>
      </c>
      <c r="E15" s="9"/>
      <c r="F15" s="9"/>
      <c r="G15" s="9"/>
      <c r="H15" s="9"/>
      <c r="I15" s="9"/>
      <c r="J15" s="9"/>
      <c r="K15" s="9"/>
      <c r="L15" s="9">
        <v>3</v>
      </c>
      <c r="M15" s="9"/>
      <c r="N15" s="9"/>
      <c r="O15" s="9"/>
      <c r="P15" s="9"/>
      <c r="Q15" s="9"/>
      <c r="R15" s="9"/>
      <c r="S15" s="9"/>
      <c r="T15" s="9">
        <v>8</v>
      </c>
      <c r="U15" s="9"/>
      <c r="V15" s="9"/>
      <c r="W15" s="9"/>
      <c r="X15" s="9"/>
      <c r="Y15" s="9"/>
      <c r="Z15" s="9"/>
      <c r="AA15" s="9">
        <v>9</v>
      </c>
      <c r="AB15" s="9"/>
      <c r="AC15" s="9"/>
      <c r="AD15" s="9"/>
      <c r="AE15" s="9">
        <v>10</v>
      </c>
      <c r="AF15" s="9"/>
      <c r="AG15" s="9"/>
      <c r="AH15" s="9"/>
      <c r="AI15" s="9">
        <v>11</v>
      </c>
      <c r="AJ15" s="9"/>
      <c r="AK15" s="9"/>
      <c r="AL15" s="9"/>
      <c r="AM15" s="9">
        <v>12</v>
      </c>
      <c r="AN15" s="9"/>
      <c r="AO15" s="9"/>
      <c r="AP15" s="9"/>
      <c r="AQ15" s="9"/>
      <c r="AR15" s="9"/>
      <c r="AS15" s="9"/>
      <c r="AT15" s="9">
        <v>9</v>
      </c>
      <c r="AU15" s="9"/>
      <c r="AV15" s="9"/>
      <c r="AW15" s="9"/>
      <c r="AX15" s="9">
        <v>10</v>
      </c>
      <c r="AY15" s="9"/>
      <c r="AZ15" s="9"/>
      <c r="BA15" s="9"/>
      <c r="BB15" s="9">
        <v>11</v>
      </c>
      <c r="BC15" s="9"/>
      <c r="BD15" s="9"/>
      <c r="BE15" s="9"/>
      <c r="BF15" s="9">
        <v>12</v>
      </c>
      <c r="BG15" s="9"/>
      <c r="BH15" s="9"/>
      <c r="BI15" s="9"/>
      <c r="BJ15" s="9"/>
      <c r="BK15" s="9"/>
      <c r="BL15" s="9"/>
      <c r="BM15" s="9">
        <v>13</v>
      </c>
      <c r="BN15" s="9"/>
      <c r="BO15" s="9"/>
      <c r="BP15" s="9"/>
      <c r="BQ15" s="9">
        <v>14</v>
      </c>
      <c r="BR15" s="9"/>
      <c r="BS15" s="9"/>
      <c r="BT15" s="9"/>
      <c r="BU15" s="9">
        <v>15</v>
      </c>
      <c r="BV15" s="9"/>
      <c r="BW15" s="9"/>
      <c r="BX15" s="9"/>
      <c r="BY15" s="9">
        <v>16</v>
      </c>
      <c r="BZ15" s="9"/>
      <c r="CA15" s="9"/>
      <c r="CB15" s="9"/>
      <c r="CC15" s="9">
        <v>17</v>
      </c>
      <c r="CD15" s="9"/>
      <c r="CE15" s="9"/>
      <c r="CF15" s="9"/>
      <c r="CG15" s="9">
        <v>18</v>
      </c>
      <c r="CH15" s="9"/>
      <c r="CI15" s="9"/>
      <c r="CJ15" s="9"/>
      <c r="CK15" s="9"/>
    </row>
    <row r="16" spans="2:89" ht="12.75" customHeight="1" x14ac:dyDescent="0.2">
      <c r="B16" s="8" t="s">
        <v>16</v>
      </c>
      <c r="C16" s="8"/>
      <c r="D16" s="38" t="s">
        <v>20</v>
      </c>
      <c r="E16" s="38"/>
      <c r="F16" s="38"/>
      <c r="G16" s="38"/>
      <c r="H16" s="38"/>
      <c r="I16" s="38"/>
      <c r="J16" s="38"/>
      <c r="K16" s="38"/>
      <c r="L16" s="8">
        <v>2682.136</v>
      </c>
      <c r="M16" s="8"/>
      <c r="N16" s="8"/>
      <c r="O16" s="8"/>
      <c r="P16" s="8"/>
      <c r="Q16" s="8"/>
      <c r="R16" s="8"/>
      <c r="S16" s="8"/>
      <c r="T16" s="8">
        <v>728</v>
      </c>
      <c r="U16" s="8"/>
      <c r="V16" s="8"/>
      <c r="W16" s="8"/>
      <c r="X16" s="8"/>
      <c r="Y16" s="8"/>
      <c r="Z16" s="8"/>
      <c r="AA16" s="10">
        <v>67</v>
      </c>
      <c r="AB16" s="10"/>
      <c r="AC16" s="10"/>
      <c r="AD16" s="10"/>
      <c r="AE16" s="10">
        <v>9</v>
      </c>
      <c r="AF16" s="10"/>
      <c r="AG16" s="10"/>
      <c r="AH16" s="10"/>
      <c r="AI16" s="14">
        <f>(AE16/AA16)*100</f>
        <v>13.432835820895523</v>
      </c>
      <c r="AJ16" s="14"/>
      <c r="AK16" s="14"/>
      <c r="AL16" s="14"/>
      <c r="AM16" s="10">
        <v>770</v>
      </c>
      <c r="AN16" s="10"/>
      <c r="AO16" s="10"/>
      <c r="AP16" s="10"/>
      <c r="AQ16" s="10"/>
      <c r="AR16" s="10"/>
      <c r="AS16" s="10"/>
      <c r="AT16" s="41">
        <v>67</v>
      </c>
      <c r="AU16" s="41"/>
      <c r="AV16" s="41"/>
      <c r="AW16" s="41"/>
      <c r="AX16" s="41">
        <v>9</v>
      </c>
      <c r="AY16" s="41"/>
      <c r="AZ16" s="41"/>
      <c r="BA16" s="41"/>
      <c r="BB16" s="42">
        <f>(AX16/AT16)*100</f>
        <v>13.432835820895523</v>
      </c>
      <c r="BC16" s="42"/>
      <c r="BD16" s="42"/>
      <c r="BE16" s="42"/>
      <c r="BF16" s="10">
        <v>791</v>
      </c>
      <c r="BG16" s="10"/>
      <c r="BH16" s="10"/>
      <c r="BI16" s="10"/>
      <c r="BJ16" s="10"/>
      <c r="BK16" s="10"/>
      <c r="BL16" s="10"/>
      <c r="BM16" s="16"/>
      <c r="BN16" s="16"/>
      <c r="BO16" s="16"/>
      <c r="BP16" s="16"/>
      <c r="BQ16" s="40"/>
      <c r="BR16" s="40"/>
      <c r="BS16" s="40"/>
      <c r="BT16" s="40"/>
      <c r="BU16" s="16"/>
      <c r="BV16" s="16"/>
      <c r="BW16" s="16"/>
      <c r="BX16" s="16"/>
      <c r="BY16" s="40"/>
      <c r="BZ16" s="40"/>
      <c r="CA16" s="40"/>
      <c r="CB16" s="40"/>
      <c r="CC16" s="16">
        <v>79</v>
      </c>
      <c r="CD16" s="16"/>
      <c r="CE16" s="16"/>
      <c r="CF16" s="16"/>
      <c r="CG16" s="40">
        <f>(CC16/BF16)*100</f>
        <v>9.9873577749683946</v>
      </c>
      <c r="CH16" s="40"/>
      <c r="CI16" s="40"/>
      <c r="CJ16" s="40"/>
      <c r="CK16" s="40"/>
    </row>
    <row r="17" spans="2:89" ht="12.75" customHeight="1" x14ac:dyDescent="0.2">
      <c r="B17" s="64" t="s">
        <v>17</v>
      </c>
      <c r="C17" s="65"/>
      <c r="D17" s="68" t="s">
        <v>21</v>
      </c>
      <c r="E17" s="69"/>
      <c r="F17" s="69"/>
      <c r="G17" s="69"/>
      <c r="H17" s="69"/>
      <c r="I17" s="69"/>
      <c r="J17" s="69"/>
      <c r="K17" s="70"/>
      <c r="L17" s="64">
        <v>1455.46</v>
      </c>
      <c r="M17" s="74"/>
      <c r="N17" s="74"/>
      <c r="O17" s="74"/>
      <c r="P17" s="74"/>
      <c r="Q17" s="74"/>
      <c r="R17" s="74"/>
      <c r="S17" s="65"/>
      <c r="T17" s="64">
        <v>238</v>
      </c>
      <c r="U17" s="74"/>
      <c r="V17" s="74"/>
      <c r="W17" s="74"/>
      <c r="X17" s="74"/>
      <c r="Y17" s="74"/>
      <c r="Z17" s="65"/>
      <c r="AA17" s="58">
        <v>5</v>
      </c>
      <c r="AB17" s="59"/>
      <c r="AC17" s="59"/>
      <c r="AD17" s="60"/>
      <c r="AE17" s="58">
        <v>0</v>
      </c>
      <c r="AF17" s="59"/>
      <c r="AG17" s="59"/>
      <c r="AH17" s="60"/>
      <c r="AI17" s="58">
        <v>0</v>
      </c>
      <c r="AJ17" s="59"/>
      <c r="AK17" s="59"/>
      <c r="AL17" s="60"/>
      <c r="AM17" s="58">
        <v>240</v>
      </c>
      <c r="AN17" s="59"/>
      <c r="AO17" s="59"/>
      <c r="AP17" s="59"/>
      <c r="AQ17" s="59"/>
      <c r="AR17" s="59"/>
      <c r="AS17" s="60"/>
      <c r="AT17" s="43">
        <v>5</v>
      </c>
      <c r="AU17" s="44"/>
      <c r="AV17" s="44"/>
      <c r="AW17" s="45"/>
      <c r="AX17" s="43">
        <v>0</v>
      </c>
      <c r="AY17" s="44"/>
      <c r="AZ17" s="44"/>
      <c r="BA17" s="45"/>
      <c r="BB17" s="43">
        <v>0</v>
      </c>
      <c r="BC17" s="44"/>
      <c r="BD17" s="44"/>
      <c r="BE17" s="45"/>
      <c r="BF17" s="58">
        <v>251</v>
      </c>
      <c r="BG17" s="59"/>
      <c r="BH17" s="59"/>
      <c r="BI17" s="59"/>
      <c r="BJ17" s="59"/>
      <c r="BK17" s="59"/>
      <c r="BL17" s="60"/>
      <c r="BM17" s="76"/>
      <c r="BN17" s="77"/>
      <c r="BO17" s="77"/>
      <c r="BP17" s="78"/>
      <c r="BQ17" s="52"/>
      <c r="BR17" s="53"/>
      <c r="BS17" s="53"/>
      <c r="BT17" s="54"/>
      <c r="BU17" s="76"/>
      <c r="BV17" s="77"/>
      <c r="BW17" s="77"/>
      <c r="BX17" s="78"/>
      <c r="BY17" s="52"/>
      <c r="BZ17" s="53"/>
      <c r="CA17" s="53"/>
      <c r="CB17" s="54"/>
      <c r="CC17" s="76">
        <v>8</v>
      </c>
      <c r="CD17" s="77"/>
      <c r="CE17" s="77"/>
      <c r="CF17" s="78"/>
      <c r="CG17" s="52">
        <f>(CC17/BF17)*100</f>
        <v>3.1872509960159361</v>
      </c>
      <c r="CH17" s="53"/>
      <c r="CI17" s="53"/>
      <c r="CJ17" s="53"/>
      <c r="CK17" s="54"/>
    </row>
    <row r="18" spans="2:89" ht="12.75" customHeight="1" x14ac:dyDescent="0.2">
      <c r="B18" s="66"/>
      <c r="C18" s="67"/>
      <c r="D18" s="71"/>
      <c r="E18" s="72"/>
      <c r="F18" s="72"/>
      <c r="G18" s="72"/>
      <c r="H18" s="72"/>
      <c r="I18" s="72"/>
      <c r="J18" s="72"/>
      <c r="K18" s="73"/>
      <c r="L18" s="66"/>
      <c r="M18" s="75"/>
      <c r="N18" s="75"/>
      <c r="O18" s="75"/>
      <c r="P18" s="75"/>
      <c r="Q18" s="75"/>
      <c r="R18" s="75"/>
      <c r="S18" s="67"/>
      <c r="T18" s="66"/>
      <c r="U18" s="75"/>
      <c r="V18" s="75"/>
      <c r="W18" s="75"/>
      <c r="X18" s="75"/>
      <c r="Y18" s="75"/>
      <c r="Z18" s="67"/>
      <c r="AA18" s="61"/>
      <c r="AB18" s="62"/>
      <c r="AC18" s="62"/>
      <c r="AD18" s="63"/>
      <c r="AE18" s="61"/>
      <c r="AF18" s="62"/>
      <c r="AG18" s="62"/>
      <c r="AH18" s="63"/>
      <c r="AI18" s="61"/>
      <c r="AJ18" s="62"/>
      <c r="AK18" s="62"/>
      <c r="AL18" s="63"/>
      <c r="AM18" s="61"/>
      <c r="AN18" s="62"/>
      <c r="AO18" s="62"/>
      <c r="AP18" s="62"/>
      <c r="AQ18" s="62"/>
      <c r="AR18" s="62"/>
      <c r="AS18" s="63"/>
      <c r="AT18" s="46"/>
      <c r="AU18" s="47"/>
      <c r="AV18" s="47"/>
      <c r="AW18" s="48"/>
      <c r="AX18" s="46"/>
      <c r="AY18" s="47"/>
      <c r="AZ18" s="47"/>
      <c r="BA18" s="48"/>
      <c r="BB18" s="46"/>
      <c r="BC18" s="47"/>
      <c r="BD18" s="47"/>
      <c r="BE18" s="48"/>
      <c r="BF18" s="61"/>
      <c r="BG18" s="62"/>
      <c r="BH18" s="62"/>
      <c r="BI18" s="62"/>
      <c r="BJ18" s="62"/>
      <c r="BK18" s="62"/>
      <c r="BL18" s="63"/>
      <c r="BM18" s="79"/>
      <c r="BN18" s="80"/>
      <c r="BO18" s="80"/>
      <c r="BP18" s="81"/>
      <c r="BQ18" s="55"/>
      <c r="BR18" s="56"/>
      <c r="BS18" s="56"/>
      <c r="BT18" s="57"/>
      <c r="BU18" s="79"/>
      <c r="BV18" s="80"/>
      <c r="BW18" s="80"/>
      <c r="BX18" s="81"/>
      <c r="BY18" s="55"/>
      <c r="BZ18" s="56"/>
      <c r="CA18" s="56"/>
      <c r="CB18" s="57"/>
      <c r="CC18" s="79"/>
      <c r="CD18" s="80"/>
      <c r="CE18" s="80"/>
      <c r="CF18" s="81"/>
      <c r="CG18" s="55"/>
      <c r="CH18" s="56"/>
      <c r="CI18" s="56"/>
      <c r="CJ18" s="56"/>
      <c r="CK18" s="57"/>
    </row>
    <row r="19" spans="2:89" ht="12.75" customHeight="1" x14ac:dyDescent="0.2">
      <c r="B19" s="8" t="s">
        <v>18</v>
      </c>
      <c r="C19" s="8"/>
      <c r="D19" s="38" t="s">
        <v>22</v>
      </c>
      <c r="E19" s="38"/>
      <c r="F19" s="38"/>
      <c r="G19" s="38"/>
      <c r="H19" s="38"/>
      <c r="I19" s="38"/>
      <c r="J19" s="38"/>
      <c r="K19" s="38"/>
      <c r="L19" s="8" t="s">
        <v>41</v>
      </c>
      <c r="M19" s="8"/>
      <c r="N19" s="8"/>
      <c r="O19" s="8"/>
      <c r="P19" s="8"/>
      <c r="Q19" s="8"/>
      <c r="R19" s="8"/>
      <c r="S19" s="8"/>
      <c r="T19" s="8">
        <v>120</v>
      </c>
      <c r="U19" s="8"/>
      <c r="V19" s="8"/>
      <c r="W19" s="8"/>
      <c r="X19" s="8"/>
      <c r="Y19" s="8"/>
      <c r="Z19" s="8"/>
      <c r="AA19" s="10">
        <v>5</v>
      </c>
      <c r="AB19" s="10"/>
      <c r="AC19" s="10"/>
      <c r="AD19" s="10"/>
      <c r="AE19" s="10">
        <v>0</v>
      </c>
      <c r="AF19" s="10"/>
      <c r="AG19" s="10"/>
      <c r="AH19" s="10"/>
      <c r="AI19" s="14">
        <v>0</v>
      </c>
      <c r="AJ19" s="14"/>
      <c r="AK19" s="14"/>
      <c r="AL19" s="14"/>
      <c r="AM19" s="10">
        <v>133</v>
      </c>
      <c r="AN19" s="10"/>
      <c r="AO19" s="10"/>
      <c r="AP19" s="10"/>
      <c r="AQ19" s="10"/>
      <c r="AR19" s="10"/>
      <c r="AS19" s="10"/>
      <c r="AT19" s="41">
        <v>5</v>
      </c>
      <c r="AU19" s="41"/>
      <c r="AV19" s="41"/>
      <c r="AW19" s="41"/>
      <c r="AX19" s="41">
        <v>0</v>
      </c>
      <c r="AY19" s="41"/>
      <c r="AZ19" s="41"/>
      <c r="BA19" s="41"/>
      <c r="BB19" s="42">
        <v>0</v>
      </c>
      <c r="BC19" s="42"/>
      <c r="BD19" s="42"/>
      <c r="BE19" s="42"/>
      <c r="BF19" s="10">
        <v>120</v>
      </c>
      <c r="BG19" s="10"/>
      <c r="BH19" s="10"/>
      <c r="BI19" s="10"/>
      <c r="BJ19" s="10"/>
      <c r="BK19" s="10"/>
      <c r="BL19" s="10"/>
      <c r="BM19" s="16"/>
      <c r="BN19" s="16"/>
      <c r="BO19" s="16"/>
      <c r="BP19" s="16"/>
      <c r="BQ19" s="8"/>
      <c r="BR19" s="8"/>
      <c r="BS19" s="8"/>
      <c r="BT19" s="8"/>
      <c r="BU19" s="16"/>
      <c r="BV19" s="16"/>
      <c r="BW19" s="16"/>
      <c r="BX19" s="16"/>
      <c r="BY19" s="8"/>
      <c r="BZ19" s="8"/>
      <c r="CA19" s="8"/>
      <c r="CB19" s="8"/>
      <c r="CC19" s="16">
        <v>6</v>
      </c>
      <c r="CD19" s="16"/>
      <c r="CE19" s="16"/>
      <c r="CF19" s="16"/>
      <c r="CG19" s="40">
        <f>(CC19/BF19)*100</f>
        <v>5</v>
      </c>
      <c r="CH19" s="40"/>
      <c r="CI19" s="40"/>
      <c r="CJ19" s="40"/>
      <c r="CK19" s="40"/>
    </row>
    <row r="20" spans="2:89" ht="12.75" customHeight="1" x14ac:dyDescent="0.2">
      <c r="B20" s="82" t="s">
        <v>56</v>
      </c>
      <c r="C20" s="82"/>
      <c r="D20" s="83" t="s">
        <v>55</v>
      </c>
      <c r="E20" s="84"/>
      <c r="F20" s="84"/>
      <c r="G20" s="84"/>
      <c r="H20" s="84"/>
      <c r="I20" s="84"/>
      <c r="J20" s="84"/>
      <c r="K20" s="85"/>
      <c r="L20" s="82">
        <v>1189.9670000000001</v>
      </c>
      <c r="M20" s="82"/>
      <c r="N20" s="82"/>
      <c r="O20" s="82"/>
      <c r="P20" s="82"/>
      <c r="Q20" s="82"/>
      <c r="R20" s="82"/>
      <c r="S20" s="82"/>
      <c r="T20" s="82">
        <v>1032</v>
      </c>
      <c r="U20" s="82"/>
      <c r="V20" s="82"/>
      <c r="W20" s="82"/>
      <c r="X20" s="82"/>
      <c r="Y20" s="82"/>
      <c r="Z20" s="82"/>
      <c r="AA20" s="82">
        <v>0</v>
      </c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>
        <v>1082</v>
      </c>
      <c r="AN20" s="82"/>
      <c r="AO20" s="82"/>
      <c r="AP20" s="82"/>
      <c r="AQ20" s="82"/>
      <c r="AR20" s="82"/>
      <c r="AS20" s="82"/>
      <c r="AT20" s="86">
        <v>0</v>
      </c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2">
        <v>1082</v>
      </c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2"/>
      <c r="CB20" s="82"/>
      <c r="CC20" s="87">
        <v>36</v>
      </c>
      <c r="CD20" s="87"/>
      <c r="CE20" s="87"/>
      <c r="CF20" s="87"/>
      <c r="CG20" s="40">
        <f>(CC20/BF20)*100</f>
        <v>3.3271719038817005</v>
      </c>
      <c r="CH20" s="40"/>
      <c r="CI20" s="40"/>
      <c r="CJ20" s="40"/>
      <c r="CK20" s="40"/>
    </row>
    <row r="21" spans="2:89" ht="12.75" customHeight="1" x14ac:dyDescent="0.2"/>
    <row r="22" spans="2:89" ht="12.75" customHeight="1" x14ac:dyDescent="0.2"/>
    <row r="23" spans="2:89" ht="12.75" customHeight="1" x14ac:dyDescent="0.2"/>
    <row r="24" spans="2:89" ht="12.75" customHeight="1" x14ac:dyDescent="0.2"/>
    <row r="25" spans="2:89" ht="12.75" customHeight="1" x14ac:dyDescent="0.2"/>
    <row r="26" spans="2:89" ht="12.75" customHeight="1" x14ac:dyDescent="0.2"/>
    <row r="27" spans="2:89" ht="12.75" customHeight="1" x14ac:dyDescent="0.2"/>
    <row r="28" spans="2:89" ht="12.75" customHeight="1" x14ac:dyDescent="0.2"/>
    <row r="29" spans="2:89" ht="12.75" customHeight="1" x14ac:dyDescent="0.2"/>
    <row r="30" spans="2:89" ht="12.75" customHeight="1" x14ac:dyDescent="0.2"/>
    <row r="31" spans="2:89" ht="12.75" customHeight="1" x14ac:dyDescent="0.2"/>
    <row r="32" spans="2:8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</sheetData>
  <mergeCells count="121">
    <mergeCell ref="AX20:BA20"/>
    <mergeCell ref="BB20:BE20"/>
    <mergeCell ref="BF20:BL20"/>
    <mergeCell ref="BM20:BP20"/>
    <mergeCell ref="BQ20:BT20"/>
    <mergeCell ref="BU20:BX20"/>
    <mergeCell ref="BY20:CB20"/>
    <mergeCell ref="CC20:CF20"/>
    <mergeCell ref="CG20:CK20"/>
    <mergeCell ref="B20:C20"/>
    <mergeCell ref="D20:K20"/>
    <mergeCell ref="L20:S20"/>
    <mergeCell ref="T20:Z20"/>
    <mergeCell ref="AA20:AD20"/>
    <mergeCell ref="AE20:AH20"/>
    <mergeCell ref="AI20:AL20"/>
    <mergeCell ref="AM20:AS20"/>
    <mergeCell ref="AT20:AW20"/>
    <mergeCell ref="B17:C18"/>
    <mergeCell ref="D17:K18"/>
    <mergeCell ref="L17:S18"/>
    <mergeCell ref="T17:Z18"/>
    <mergeCell ref="CC17:CF18"/>
    <mergeCell ref="BU17:BX18"/>
    <mergeCell ref="BF17:BL18"/>
    <mergeCell ref="BM17:BP18"/>
    <mergeCell ref="BQ17:BT18"/>
    <mergeCell ref="CG17:CK18"/>
    <mergeCell ref="AA17:AD18"/>
    <mergeCell ref="AE17:AH18"/>
    <mergeCell ref="AI17:AL18"/>
    <mergeCell ref="AM17:AS18"/>
    <mergeCell ref="AM16:AS16"/>
    <mergeCell ref="AT16:AW16"/>
    <mergeCell ref="AX16:BA16"/>
    <mergeCell ref="BB16:BE16"/>
    <mergeCell ref="BY17:CB18"/>
    <mergeCell ref="AE16:AH16"/>
    <mergeCell ref="AI16:AL16"/>
    <mergeCell ref="CC16:CF16"/>
    <mergeCell ref="CG16:CK16"/>
    <mergeCell ref="B1:CK1"/>
    <mergeCell ref="V3:BS3"/>
    <mergeCell ref="AK4:BG4"/>
    <mergeCell ref="B16:C16"/>
    <mergeCell ref="D16:K16"/>
    <mergeCell ref="Y6:BP6"/>
    <mergeCell ref="BM11:BT11"/>
    <mergeCell ref="AE12:AH14"/>
    <mergeCell ref="AI12:AL14"/>
    <mergeCell ref="AX12:BA14"/>
    <mergeCell ref="B8:C14"/>
    <mergeCell ref="D8:K14"/>
    <mergeCell ref="L8:S14"/>
    <mergeCell ref="T8:AL9"/>
    <mergeCell ref="AM8:BE9"/>
    <mergeCell ref="BF8:CK9"/>
    <mergeCell ref="T10:Z14"/>
    <mergeCell ref="AA10:AD14"/>
    <mergeCell ref="AX10:BE11"/>
    <mergeCell ref="BM10:CK10"/>
    <mergeCell ref="BB12:BE14"/>
    <mergeCell ref="AM10:AS14"/>
    <mergeCell ref="AT10:AW14"/>
    <mergeCell ref="AE10:AL11"/>
    <mergeCell ref="CC12:CF14"/>
    <mergeCell ref="CG12:CK14"/>
    <mergeCell ref="BU11:CB11"/>
    <mergeCell ref="CC11:CK11"/>
    <mergeCell ref="BF10:BL14"/>
    <mergeCell ref="BM12:BP14"/>
    <mergeCell ref="BQ12:BT14"/>
    <mergeCell ref="BU12:BX14"/>
    <mergeCell ref="BY12:CB14"/>
    <mergeCell ref="CC15:CF15"/>
    <mergeCell ref="AI15:AL15"/>
    <mergeCell ref="AM15:AS15"/>
    <mergeCell ref="CG15:CK15"/>
    <mergeCell ref="BF16:BL16"/>
    <mergeCell ref="BU16:BX16"/>
    <mergeCell ref="BM15:BP15"/>
    <mergeCell ref="BQ15:BT15"/>
    <mergeCell ref="BM16:BP16"/>
    <mergeCell ref="BU15:BX15"/>
    <mergeCell ref="AT15:AW15"/>
    <mergeCell ref="AX15:BA15"/>
    <mergeCell ref="BB15:BE15"/>
    <mergeCell ref="AA19:AD19"/>
    <mergeCell ref="AE19:AH19"/>
    <mergeCell ref="AI19:AL19"/>
    <mergeCell ref="AM19:AS19"/>
    <mergeCell ref="BQ16:BT16"/>
    <mergeCell ref="BY15:CB15"/>
    <mergeCell ref="B19:C19"/>
    <mergeCell ref="D19:K19"/>
    <mergeCell ref="L19:S19"/>
    <mergeCell ref="T19:Z19"/>
    <mergeCell ref="BY16:CB16"/>
    <mergeCell ref="AT17:AW18"/>
    <mergeCell ref="AX17:BA18"/>
    <mergeCell ref="BB17:BE18"/>
    <mergeCell ref="BF15:BL15"/>
    <mergeCell ref="B15:C15"/>
    <mergeCell ref="D15:K15"/>
    <mergeCell ref="L15:S15"/>
    <mergeCell ref="T15:Z15"/>
    <mergeCell ref="AA15:AD15"/>
    <mergeCell ref="AE15:AH15"/>
    <mergeCell ref="L16:S16"/>
    <mergeCell ref="T16:Z16"/>
    <mergeCell ref="AA16:AD16"/>
    <mergeCell ref="CC19:CF19"/>
    <mergeCell ref="CG19:CK19"/>
    <mergeCell ref="BM19:BP19"/>
    <mergeCell ref="BQ19:BT19"/>
    <mergeCell ref="BU19:BX19"/>
    <mergeCell ref="BY19:CB19"/>
    <mergeCell ref="AT19:AW19"/>
    <mergeCell ref="AX19:BA19"/>
    <mergeCell ref="BB19:BE19"/>
    <mergeCell ref="BF19:BL19"/>
  </mergeCells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6"/>
  <sheetViews>
    <sheetView view="pageBreakPreview" zoomScale="140" zoomScaleNormal="100" zoomScaleSheetLayoutView="140" workbookViewId="0">
      <selection activeCell="CH25" sqref="CH25:CP25"/>
    </sheetView>
  </sheetViews>
  <sheetFormatPr defaultRowHeight="12.75" x14ac:dyDescent="0.2"/>
  <cols>
    <col min="1" max="134" width="1.7109375" customWidth="1"/>
  </cols>
  <sheetData>
    <row r="1" spans="2:99" ht="18.75" x14ac:dyDescent="0.2">
      <c r="B1" s="4" t="s">
        <v>23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</row>
    <row r="2" spans="2:99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</row>
    <row r="3" spans="2:99" ht="18.75" x14ac:dyDescent="0.2">
      <c r="B3" s="5" t="s">
        <v>55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</row>
    <row r="4" spans="2:99" x14ac:dyDescent="0.2">
      <c r="B4" s="6" t="s">
        <v>24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</row>
    <row r="5" spans="2:99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</row>
    <row r="6" spans="2:99" ht="18.75" x14ac:dyDescent="0.2">
      <c r="B6" s="7" t="s">
        <v>19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</row>
    <row r="7" spans="2:99" x14ac:dyDescent="0.2">
      <c r="B7" s="6" t="s">
        <v>25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</row>
    <row r="8" spans="2:99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</row>
    <row r="9" spans="2:99" ht="18.75" x14ac:dyDescent="0.2">
      <c r="B9" s="7" t="s">
        <v>58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</row>
    <row r="10" spans="2:99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</row>
    <row r="11" spans="2:99" x14ac:dyDescent="0.2">
      <c r="B11" s="8" t="s">
        <v>0</v>
      </c>
      <c r="C11" s="8"/>
      <c r="D11" s="8" t="s">
        <v>26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 t="s">
        <v>27</v>
      </c>
      <c r="T11" s="8"/>
      <c r="U11" s="8"/>
      <c r="V11" s="8"/>
      <c r="W11" s="8"/>
      <c r="X11" s="8"/>
      <c r="Y11" s="8"/>
      <c r="Z11" s="8"/>
      <c r="AA11" s="8" t="s">
        <v>28</v>
      </c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 t="s">
        <v>29</v>
      </c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 t="s">
        <v>30</v>
      </c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</row>
    <row r="12" spans="2:99" x14ac:dyDescent="0.2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</row>
    <row r="13" spans="2:99" x14ac:dyDescent="0.2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 t="s">
        <v>10</v>
      </c>
      <c r="BF13" s="8"/>
      <c r="BG13" s="8"/>
      <c r="BH13" s="8"/>
      <c r="BI13" s="8"/>
      <c r="BJ13" s="8"/>
      <c r="BK13" s="8" t="s">
        <v>4</v>
      </c>
      <c r="BL13" s="8"/>
      <c r="BM13" s="8"/>
      <c r="BN13" s="8"/>
      <c r="BO13" s="8"/>
      <c r="BP13" s="8" t="s">
        <v>31</v>
      </c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</row>
    <row r="14" spans="2:99" x14ac:dyDescent="0.2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 t="s">
        <v>32</v>
      </c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 t="s">
        <v>33</v>
      </c>
      <c r="CR14" s="8"/>
      <c r="CS14" s="8"/>
      <c r="CT14" s="8"/>
      <c r="CU14" s="8"/>
    </row>
    <row r="15" spans="2:99" x14ac:dyDescent="0.2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 t="s">
        <v>34</v>
      </c>
      <c r="BQ15" s="8"/>
      <c r="BR15" s="8"/>
      <c r="BS15" s="8"/>
      <c r="BT15" s="8"/>
      <c r="BU15" s="8"/>
      <c r="BV15" s="8"/>
      <c r="BW15" s="8"/>
      <c r="BX15" s="8"/>
      <c r="BY15" s="8"/>
      <c r="BZ15" s="8" t="s">
        <v>35</v>
      </c>
      <c r="CA15" s="8"/>
      <c r="CB15" s="8"/>
      <c r="CC15" s="8"/>
      <c r="CD15" s="8"/>
      <c r="CE15" s="8"/>
      <c r="CF15" s="8"/>
      <c r="CG15" s="8"/>
      <c r="CH15" s="8" t="s">
        <v>36</v>
      </c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</row>
    <row r="16" spans="2:99" x14ac:dyDescent="0.2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 t="s">
        <v>48</v>
      </c>
      <c r="AB16" s="8"/>
      <c r="AC16" s="8"/>
      <c r="AD16" s="8"/>
      <c r="AE16" s="8"/>
      <c r="AF16" s="8" t="s">
        <v>50</v>
      </c>
      <c r="AG16" s="8"/>
      <c r="AH16" s="8"/>
      <c r="AI16" s="8"/>
      <c r="AJ16" s="8"/>
      <c r="AK16" s="8" t="s">
        <v>59</v>
      </c>
      <c r="AL16" s="8"/>
      <c r="AM16" s="8"/>
      <c r="AN16" s="8"/>
      <c r="AO16" s="8"/>
      <c r="AP16" s="8" t="s">
        <v>48</v>
      </c>
      <c r="AQ16" s="8"/>
      <c r="AR16" s="8"/>
      <c r="AS16" s="8"/>
      <c r="AT16" s="8"/>
      <c r="AU16" s="8" t="s">
        <v>50</v>
      </c>
      <c r="AV16" s="8"/>
      <c r="AW16" s="8"/>
      <c r="AX16" s="8"/>
      <c r="AY16" s="8"/>
      <c r="AZ16" s="8" t="s">
        <v>59</v>
      </c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</row>
    <row r="17" spans="1:99" x14ac:dyDescent="0.2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</row>
    <row r="18" spans="1:99" x14ac:dyDescent="0.2">
      <c r="B18" s="9">
        <v>1</v>
      </c>
      <c r="C18" s="9"/>
      <c r="D18" s="9">
        <v>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>
        <v>3</v>
      </c>
      <c r="T18" s="9"/>
      <c r="U18" s="9"/>
      <c r="V18" s="9"/>
      <c r="W18" s="9"/>
      <c r="X18" s="9"/>
      <c r="Y18" s="9"/>
      <c r="Z18" s="9"/>
      <c r="AA18" s="9">
        <v>4</v>
      </c>
      <c r="AB18" s="9"/>
      <c r="AC18" s="9"/>
      <c r="AD18" s="9"/>
      <c r="AE18" s="9"/>
      <c r="AF18" s="9">
        <v>5</v>
      </c>
      <c r="AG18" s="9"/>
      <c r="AH18" s="9"/>
      <c r="AI18" s="9"/>
      <c r="AJ18" s="9"/>
      <c r="AK18" s="9">
        <v>6</v>
      </c>
      <c r="AL18" s="9"/>
      <c r="AM18" s="9"/>
      <c r="AN18" s="9"/>
      <c r="AO18" s="9"/>
      <c r="AP18" s="9">
        <v>7</v>
      </c>
      <c r="AQ18" s="9"/>
      <c r="AR18" s="9"/>
      <c r="AS18" s="9"/>
      <c r="AT18" s="9"/>
      <c r="AU18" s="9">
        <v>8</v>
      </c>
      <c r="AV18" s="9"/>
      <c r="AW18" s="9"/>
      <c r="AX18" s="9"/>
      <c r="AY18" s="9"/>
      <c r="AZ18" s="9">
        <v>9</v>
      </c>
      <c r="BA18" s="9"/>
      <c r="BB18" s="9"/>
      <c r="BC18" s="9"/>
      <c r="BD18" s="9"/>
      <c r="BE18" s="9">
        <v>10</v>
      </c>
      <c r="BF18" s="9"/>
      <c r="BG18" s="9"/>
      <c r="BH18" s="9"/>
      <c r="BI18" s="9"/>
      <c r="BJ18" s="9"/>
      <c r="BK18" s="9">
        <v>11</v>
      </c>
      <c r="BL18" s="9"/>
      <c r="BM18" s="9"/>
      <c r="BN18" s="9"/>
      <c r="BO18" s="9"/>
      <c r="BP18" s="9">
        <v>12</v>
      </c>
      <c r="BQ18" s="9"/>
      <c r="BR18" s="9"/>
      <c r="BS18" s="9"/>
      <c r="BT18" s="9"/>
      <c r="BU18" s="9"/>
      <c r="BV18" s="9"/>
      <c r="BW18" s="9"/>
      <c r="BX18" s="9"/>
      <c r="BY18" s="9"/>
      <c r="BZ18" s="9">
        <v>13</v>
      </c>
      <c r="CA18" s="9"/>
      <c r="CB18" s="9"/>
      <c r="CC18" s="9"/>
      <c r="CD18" s="9"/>
      <c r="CE18" s="9"/>
      <c r="CF18" s="9"/>
      <c r="CG18" s="9"/>
      <c r="CH18" s="9">
        <v>14</v>
      </c>
      <c r="CI18" s="9"/>
      <c r="CJ18" s="9"/>
      <c r="CK18" s="9"/>
      <c r="CL18" s="9"/>
      <c r="CM18" s="9"/>
      <c r="CN18" s="9"/>
      <c r="CO18" s="9"/>
      <c r="CP18" s="9"/>
      <c r="CQ18" s="9">
        <v>15</v>
      </c>
      <c r="CR18" s="9"/>
      <c r="CS18" s="9"/>
      <c r="CT18" s="9"/>
      <c r="CU18" s="9"/>
    </row>
    <row r="19" spans="1:99" s="2" customFormat="1" x14ac:dyDescent="0.2">
      <c r="B19" s="10">
        <v>1</v>
      </c>
      <c r="C19" s="10"/>
      <c r="D19" s="15" t="s">
        <v>37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0">
        <v>0</v>
      </c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3"/>
      <c r="BF19" s="13"/>
      <c r="BG19" s="13"/>
      <c r="BH19" s="13"/>
      <c r="BI19" s="13"/>
      <c r="BJ19" s="13"/>
      <c r="BK19" s="14"/>
      <c r="BL19" s="14"/>
      <c r="BM19" s="14"/>
      <c r="BN19" s="14"/>
      <c r="BO19" s="14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</row>
    <row r="20" spans="1:99" s="2" customFormat="1" x14ac:dyDescent="0.2">
      <c r="B20" s="10">
        <v>2</v>
      </c>
      <c r="C20" s="10"/>
      <c r="D20" s="11" t="s">
        <v>38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0">
        <v>45</v>
      </c>
      <c r="T20" s="10"/>
      <c r="U20" s="10"/>
      <c r="V20" s="10"/>
      <c r="W20" s="10"/>
      <c r="X20" s="10"/>
      <c r="Y20" s="10"/>
      <c r="Z20" s="10"/>
      <c r="AA20" s="10">
        <v>53</v>
      </c>
      <c r="AB20" s="10"/>
      <c r="AC20" s="10"/>
      <c r="AD20" s="10"/>
      <c r="AE20" s="10"/>
      <c r="AF20" s="10">
        <v>60</v>
      </c>
      <c r="AG20" s="10"/>
      <c r="AH20" s="10"/>
      <c r="AI20" s="10"/>
      <c r="AJ20" s="10"/>
      <c r="AK20" s="10">
        <v>60</v>
      </c>
      <c r="AL20" s="10"/>
      <c r="AM20" s="10"/>
      <c r="AN20" s="10"/>
      <c r="AO20" s="10"/>
      <c r="AP20" s="12">
        <f>AA20/S20</f>
        <v>1.1777777777777778</v>
      </c>
      <c r="AQ20" s="12"/>
      <c r="AR20" s="12"/>
      <c r="AS20" s="12"/>
      <c r="AT20" s="12"/>
      <c r="AU20" s="12">
        <f>AF20/S20</f>
        <v>1.3333333333333333</v>
      </c>
      <c r="AV20" s="12"/>
      <c r="AW20" s="12"/>
      <c r="AX20" s="12"/>
      <c r="AY20" s="12"/>
      <c r="AZ20" s="12">
        <f>AK20/S20</f>
        <v>1.3333333333333333</v>
      </c>
      <c r="BA20" s="12"/>
      <c r="BB20" s="12"/>
      <c r="BC20" s="12"/>
      <c r="BD20" s="12"/>
      <c r="BE20" s="13">
        <f>(BK20/AK20)*100</f>
        <v>10</v>
      </c>
      <c r="BF20" s="13"/>
      <c r="BG20" s="13"/>
      <c r="BH20" s="13"/>
      <c r="BI20" s="13"/>
      <c r="BJ20" s="13"/>
      <c r="BK20" s="10">
        <v>6</v>
      </c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>
        <v>6</v>
      </c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</row>
    <row r="21" spans="1:99" s="2" customFormat="1" x14ac:dyDescent="0.2">
      <c r="B21" s="10">
        <v>3</v>
      </c>
      <c r="C21" s="10"/>
      <c r="D21" s="11" t="s">
        <v>52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0">
        <v>1144.9670000000001</v>
      </c>
      <c r="T21" s="10"/>
      <c r="U21" s="10"/>
      <c r="V21" s="10"/>
      <c r="W21" s="10"/>
      <c r="X21" s="10"/>
      <c r="Y21" s="10"/>
      <c r="Z21" s="10"/>
      <c r="AA21" s="10">
        <v>982</v>
      </c>
      <c r="AB21" s="10"/>
      <c r="AC21" s="10"/>
      <c r="AD21" s="10"/>
      <c r="AE21" s="10"/>
      <c r="AF21" s="10">
        <v>1022</v>
      </c>
      <c r="AG21" s="10"/>
      <c r="AH21" s="10"/>
      <c r="AI21" s="10"/>
      <c r="AJ21" s="10"/>
      <c r="AK21" s="10">
        <v>1022</v>
      </c>
      <c r="AL21" s="10"/>
      <c r="AM21" s="10"/>
      <c r="AN21" s="10"/>
      <c r="AO21" s="10"/>
      <c r="AP21" s="12">
        <f>AA21/S21</f>
        <v>0.85766664017390892</v>
      </c>
      <c r="AQ21" s="12"/>
      <c r="AR21" s="12"/>
      <c r="AS21" s="12"/>
      <c r="AT21" s="12"/>
      <c r="AU21" s="12">
        <f>AF21/S21</f>
        <v>0.89260214486531042</v>
      </c>
      <c r="AV21" s="12"/>
      <c r="AW21" s="12"/>
      <c r="AX21" s="12"/>
      <c r="AY21" s="12"/>
      <c r="AZ21" s="12">
        <f>AK21/S21</f>
        <v>0.89260214486531042</v>
      </c>
      <c r="BA21" s="12"/>
      <c r="BB21" s="12"/>
      <c r="BC21" s="12"/>
      <c r="BD21" s="12"/>
      <c r="BE21" s="13">
        <f>(BK21/AK21)*100</f>
        <v>2.9354207436399218</v>
      </c>
      <c r="BF21" s="13"/>
      <c r="BG21" s="13"/>
      <c r="BH21" s="13"/>
      <c r="BI21" s="13"/>
      <c r="BJ21" s="13"/>
      <c r="BK21" s="10">
        <v>30</v>
      </c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>
        <v>30</v>
      </c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</row>
    <row r="22" spans="1:99" s="2" customFormat="1" x14ac:dyDescent="0.2">
      <c r="B22" s="10">
        <v>4</v>
      </c>
      <c r="C22" s="10"/>
      <c r="D22" s="15" t="s">
        <v>53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0">
        <v>0</v>
      </c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3"/>
      <c r="BF22" s="13"/>
      <c r="BG22" s="13"/>
      <c r="BH22" s="13"/>
      <c r="BI22" s="13"/>
      <c r="BJ22" s="13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</row>
    <row r="23" spans="1:99" s="2" customFormat="1" x14ac:dyDescent="0.2">
      <c r="B23" s="10">
        <v>5</v>
      </c>
      <c r="C23" s="10"/>
      <c r="D23" s="15" t="s">
        <v>54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0">
        <v>0</v>
      </c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3"/>
      <c r="BF23" s="13"/>
      <c r="BG23" s="13"/>
      <c r="BH23" s="13"/>
      <c r="BI23" s="13"/>
      <c r="BJ23" s="13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</row>
    <row r="24" spans="1:99" s="2" customFormat="1" x14ac:dyDescent="0.2">
      <c r="B24" s="10">
        <v>6</v>
      </c>
      <c r="C24" s="10"/>
      <c r="D24" s="15" t="s">
        <v>40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0">
        <v>0</v>
      </c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3"/>
      <c r="AQ24" s="13"/>
      <c r="AR24" s="13"/>
      <c r="AS24" s="13"/>
      <c r="AT24" s="13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3"/>
      <c r="BF24" s="13"/>
      <c r="BG24" s="13"/>
      <c r="BH24" s="13"/>
      <c r="BI24" s="13"/>
      <c r="BJ24" s="13"/>
      <c r="BK24" s="14"/>
      <c r="BL24" s="14"/>
      <c r="BM24" s="14"/>
      <c r="BN24" s="14"/>
      <c r="BO24" s="14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</row>
    <row r="25" spans="1:99" s="2" customFormat="1" x14ac:dyDescent="0.2">
      <c r="B25" s="10">
        <v>7</v>
      </c>
      <c r="C25" s="10"/>
      <c r="D25" s="15" t="s">
        <v>42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0">
        <v>0</v>
      </c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</row>
    <row r="26" spans="1:99" x14ac:dyDescent="0.2">
      <c r="A26" s="2"/>
      <c r="B26" s="10">
        <v>8</v>
      </c>
      <c r="C26" s="10"/>
      <c r="D26" s="15" t="s">
        <v>45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0">
        <v>0</v>
      </c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</row>
    <row r="27" spans="1:99" x14ac:dyDescent="0.2">
      <c r="B27" s="17">
        <v>9</v>
      </c>
      <c r="C27" s="19"/>
      <c r="D27" s="28" t="s">
        <v>44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30"/>
      <c r="S27" s="17">
        <v>0</v>
      </c>
      <c r="T27" s="18"/>
      <c r="U27" s="18"/>
      <c r="V27" s="18"/>
      <c r="W27" s="18"/>
      <c r="X27" s="18"/>
      <c r="Y27" s="18"/>
      <c r="Z27" s="19"/>
      <c r="AA27" s="17"/>
      <c r="AB27" s="18"/>
      <c r="AC27" s="18"/>
      <c r="AD27" s="18"/>
      <c r="AE27" s="19"/>
      <c r="AF27" s="17"/>
      <c r="AG27" s="18"/>
      <c r="AH27" s="18"/>
      <c r="AI27" s="18"/>
      <c r="AJ27" s="19"/>
      <c r="AK27" s="17"/>
      <c r="AL27" s="18"/>
      <c r="AM27" s="18"/>
      <c r="AN27" s="18"/>
      <c r="AO27" s="19"/>
      <c r="AP27" s="21"/>
      <c r="AQ27" s="22"/>
      <c r="AR27" s="22"/>
      <c r="AS27" s="22"/>
      <c r="AT27" s="23"/>
      <c r="AU27" s="21"/>
      <c r="AV27" s="22"/>
      <c r="AW27" s="22"/>
      <c r="AX27" s="22"/>
      <c r="AY27" s="23"/>
      <c r="AZ27" s="21"/>
      <c r="BA27" s="22"/>
      <c r="BB27" s="22"/>
      <c r="BC27" s="22"/>
      <c r="BD27" s="23"/>
      <c r="BE27" s="21"/>
      <c r="BF27" s="22"/>
      <c r="BG27" s="22"/>
      <c r="BH27" s="22"/>
      <c r="BI27" s="22"/>
      <c r="BJ27" s="23"/>
      <c r="BK27" s="17"/>
      <c r="BL27" s="18"/>
      <c r="BM27" s="18"/>
      <c r="BN27" s="18"/>
      <c r="BO27" s="19"/>
      <c r="BP27" s="17"/>
      <c r="BQ27" s="18"/>
      <c r="BR27" s="18"/>
      <c r="BS27" s="18"/>
      <c r="BT27" s="18"/>
      <c r="BU27" s="18"/>
      <c r="BV27" s="18"/>
      <c r="BW27" s="18"/>
      <c r="BX27" s="18"/>
      <c r="BY27" s="19"/>
      <c r="BZ27" s="17"/>
      <c r="CA27" s="18"/>
      <c r="CB27" s="18"/>
      <c r="CC27" s="18"/>
      <c r="CD27" s="18"/>
      <c r="CE27" s="18"/>
      <c r="CF27" s="18"/>
      <c r="CG27" s="19"/>
      <c r="CH27" s="17"/>
      <c r="CI27" s="18"/>
      <c r="CJ27" s="18"/>
      <c r="CK27" s="18"/>
      <c r="CL27" s="18"/>
      <c r="CM27" s="18"/>
      <c r="CN27" s="18"/>
      <c r="CO27" s="18"/>
      <c r="CP27" s="19"/>
      <c r="CQ27" s="17"/>
      <c r="CR27" s="18"/>
      <c r="CS27" s="18"/>
      <c r="CT27" s="18"/>
      <c r="CU27" s="19"/>
    </row>
    <row r="28" spans="1:99" x14ac:dyDescent="0.2">
      <c r="B28" s="26" t="s">
        <v>43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16">
        <f>S19+S20+S21+S22+S23+S24+S25</f>
        <v>1189.9670000000001</v>
      </c>
      <c r="T28" s="16"/>
      <c r="U28" s="16"/>
      <c r="V28" s="16"/>
      <c r="W28" s="16"/>
      <c r="X28" s="16"/>
      <c r="Y28" s="16"/>
      <c r="Z28" s="16"/>
      <c r="AA28" s="16">
        <f>AA19+AA20+AA21+AA22+AA23+AA24+AA25</f>
        <v>1035</v>
      </c>
      <c r="AB28" s="16"/>
      <c r="AC28" s="16"/>
      <c r="AD28" s="16"/>
      <c r="AE28" s="16"/>
      <c r="AF28" s="16">
        <f>AF20+AF21</f>
        <v>1082</v>
      </c>
      <c r="AG28" s="16"/>
      <c r="AH28" s="16"/>
      <c r="AI28" s="16"/>
      <c r="AJ28" s="16"/>
      <c r="AK28" s="16">
        <f>AK20+AK21</f>
        <v>1082</v>
      </c>
      <c r="AL28" s="16"/>
      <c r="AM28" s="16"/>
      <c r="AN28" s="16"/>
      <c r="AO28" s="16"/>
      <c r="AP28" s="27">
        <f>AA28/S28</f>
        <v>0.86977201888791866</v>
      </c>
      <c r="AQ28" s="27"/>
      <c r="AR28" s="27"/>
      <c r="AS28" s="27"/>
      <c r="AT28" s="27"/>
      <c r="AU28" s="27">
        <f>AF28/S28</f>
        <v>0.90926891249925412</v>
      </c>
      <c r="AV28" s="27"/>
      <c r="AW28" s="27"/>
      <c r="AX28" s="27"/>
      <c r="AY28" s="27"/>
      <c r="AZ28" s="27">
        <f>AK28/S28</f>
        <v>0.90926891249925412</v>
      </c>
      <c r="BA28" s="27"/>
      <c r="BB28" s="27"/>
      <c r="BC28" s="27"/>
      <c r="BD28" s="27"/>
      <c r="BE28" s="24">
        <f>(BK28/AK28)*100</f>
        <v>3.3271719038817005</v>
      </c>
      <c r="BF28" s="24"/>
      <c r="BG28" s="24"/>
      <c r="BH28" s="24"/>
      <c r="BI28" s="24"/>
      <c r="BJ28" s="24"/>
      <c r="BK28" s="25">
        <f>BK20+BK21</f>
        <v>36</v>
      </c>
      <c r="BL28" s="16"/>
      <c r="BM28" s="16"/>
      <c r="BN28" s="16"/>
      <c r="BO28" s="16"/>
      <c r="BP28" s="16">
        <v>0</v>
      </c>
      <c r="BQ28" s="16"/>
      <c r="BR28" s="16"/>
      <c r="BS28" s="16"/>
      <c r="BT28" s="16"/>
      <c r="BU28" s="16"/>
      <c r="BV28" s="16"/>
      <c r="BW28" s="16"/>
      <c r="BX28" s="16"/>
      <c r="BY28" s="16"/>
      <c r="BZ28" s="16">
        <v>0</v>
      </c>
      <c r="CA28" s="16"/>
      <c r="CB28" s="16"/>
      <c r="CC28" s="16"/>
      <c r="CD28" s="16"/>
      <c r="CE28" s="16"/>
      <c r="CF28" s="16"/>
      <c r="CG28" s="16"/>
      <c r="CH28" s="16">
        <v>36</v>
      </c>
      <c r="CI28" s="16"/>
      <c r="CJ28" s="16"/>
      <c r="CK28" s="16"/>
      <c r="CL28" s="16"/>
      <c r="CM28" s="16"/>
      <c r="CN28" s="16"/>
      <c r="CO28" s="16"/>
      <c r="CP28" s="16"/>
      <c r="CQ28" s="16">
        <v>0</v>
      </c>
      <c r="CR28" s="16"/>
      <c r="CS28" s="16"/>
      <c r="CT28" s="16"/>
      <c r="CU28" s="16"/>
    </row>
    <row r="29" spans="1:99" x14ac:dyDescent="0.2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</row>
    <row r="30" spans="1:99" x14ac:dyDescent="0.2">
      <c r="B30" s="20" t="s">
        <v>46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</row>
    <row r="31" spans="1:99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</row>
    <row r="32" spans="1:99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</row>
    <row r="33" spans="2:99" x14ac:dyDescent="0.2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</row>
    <row r="34" spans="2:99" x14ac:dyDescent="0.2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</row>
    <row r="35" spans="2:99" x14ac:dyDescent="0.2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</row>
    <row r="36" spans="2:99" x14ac:dyDescent="0.2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</row>
  </sheetData>
  <mergeCells count="191">
    <mergeCell ref="BZ27:CG27"/>
    <mergeCell ref="AF26:AJ26"/>
    <mergeCell ref="AK26:AO26"/>
    <mergeCell ref="B30:CU30"/>
    <mergeCell ref="BE28:BJ28"/>
    <mergeCell ref="BK28:BO28"/>
    <mergeCell ref="BP28:BY28"/>
    <mergeCell ref="BZ28:CG28"/>
    <mergeCell ref="CH28:CP28"/>
    <mergeCell ref="CQ28:CU28"/>
    <mergeCell ref="CH27:CP27"/>
    <mergeCell ref="CQ27:CU27"/>
    <mergeCell ref="B28:R28"/>
    <mergeCell ref="S28:Z28"/>
    <mergeCell ref="AA28:AE28"/>
    <mergeCell ref="AF28:AJ28"/>
    <mergeCell ref="AK28:AO28"/>
    <mergeCell ref="AP28:AT28"/>
    <mergeCell ref="AU28:AY28"/>
    <mergeCell ref="AZ28:BD28"/>
    <mergeCell ref="AU27:AY27"/>
    <mergeCell ref="AZ27:BD27"/>
    <mergeCell ref="BE27:BJ27"/>
    <mergeCell ref="BK27:BO27"/>
    <mergeCell ref="BP27:BY27"/>
    <mergeCell ref="S24:Z24"/>
    <mergeCell ref="AA24:AE24"/>
    <mergeCell ref="AF24:AJ24"/>
    <mergeCell ref="AK24:AO24"/>
    <mergeCell ref="BZ26:CG26"/>
    <mergeCell ref="CH26:CP26"/>
    <mergeCell ref="CQ26:CU26"/>
    <mergeCell ref="B27:C27"/>
    <mergeCell ref="D27:R27"/>
    <mergeCell ref="S27:Z27"/>
    <mergeCell ref="AA27:AE27"/>
    <mergeCell ref="AF27:AJ27"/>
    <mergeCell ref="AK27:AO27"/>
    <mergeCell ref="AP27:AT27"/>
    <mergeCell ref="AP26:AT26"/>
    <mergeCell ref="AU26:AY26"/>
    <mergeCell ref="AZ26:BD26"/>
    <mergeCell ref="BE26:BJ26"/>
    <mergeCell ref="BK26:BO26"/>
    <mergeCell ref="BP26:BY26"/>
    <mergeCell ref="B26:C26"/>
    <mergeCell ref="D26:R26"/>
    <mergeCell ref="S26:Z26"/>
    <mergeCell ref="AA26:AE26"/>
    <mergeCell ref="BE25:BJ25"/>
    <mergeCell ref="BK25:BO25"/>
    <mergeCell ref="BP25:BY25"/>
    <mergeCell ref="BZ25:CG25"/>
    <mergeCell ref="CH25:CP25"/>
    <mergeCell ref="CQ25:CU25"/>
    <mergeCell ref="CQ24:CU24"/>
    <mergeCell ref="B25:C25"/>
    <mergeCell ref="D25:R25"/>
    <mergeCell ref="S25:Z25"/>
    <mergeCell ref="AA25:AE25"/>
    <mergeCell ref="AF25:AJ25"/>
    <mergeCell ref="AK25:AO25"/>
    <mergeCell ref="AP25:AT25"/>
    <mergeCell ref="AU25:AY25"/>
    <mergeCell ref="AZ25:BD25"/>
    <mergeCell ref="AZ24:BD24"/>
    <mergeCell ref="BE24:BJ24"/>
    <mergeCell ref="BK24:BO24"/>
    <mergeCell ref="BP24:BY24"/>
    <mergeCell ref="BZ24:CG24"/>
    <mergeCell ref="CH24:CP24"/>
    <mergeCell ref="B24:C24"/>
    <mergeCell ref="D24:R24"/>
    <mergeCell ref="AP24:AT24"/>
    <mergeCell ref="AU24:AY24"/>
    <mergeCell ref="AU23:AY23"/>
    <mergeCell ref="BZ22:CG22"/>
    <mergeCell ref="CH22:CP22"/>
    <mergeCell ref="CQ22:CU22"/>
    <mergeCell ref="B23:C23"/>
    <mergeCell ref="D23:R23"/>
    <mergeCell ref="S23:Z23"/>
    <mergeCell ref="AA23:AE23"/>
    <mergeCell ref="AF23:AJ23"/>
    <mergeCell ref="AK23:AO23"/>
    <mergeCell ref="AP23:AT23"/>
    <mergeCell ref="AP22:AT22"/>
    <mergeCell ref="AU22:AY22"/>
    <mergeCell ref="AZ22:BD22"/>
    <mergeCell ref="BE22:BJ22"/>
    <mergeCell ref="BK22:BO22"/>
    <mergeCell ref="BP22:BY22"/>
    <mergeCell ref="B22:C22"/>
    <mergeCell ref="D22:R22"/>
    <mergeCell ref="S22:Z22"/>
    <mergeCell ref="AA22:AE22"/>
    <mergeCell ref="AF22:AJ22"/>
    <mergeCell ref="AK22:AO22"/>
    <mergeCell ref="CH23:CP23"/>
    <mergeCell ref="CQ23:CU23"/>
    <mergeCell ref="BE21:BJ21"/>
    <mergeCell ref="BK21:BO21"/>
    <mergeCell ref="BP21:BY21"/>
    <mergeCell ref="BZ21:CG21"/>
    <mergeCell ref="CH21:CP21"/>
    <mergeCell ref="CQ21:CU21"/>
    <mergeCell ref="AZ23:BD23"/>
    <mergeCell ref="BE23:BJ23"/>
    <mergeCell ref="BK23:BO23"/>
    <mergeCell ref="BP23:BY23"/>
    <mergeCell ref="BZ23:CG23"/>
    <mergeCell ref="B21:C21"/>
    <mergeCell ref="D21:R21"/>
    <mergeCell ref="S21:Z21"/>
    <mergeCell ref="AA21:AE21"/>
    <mergeCell ref="AF21:AJ21"/>
    <mergeCell ref="AK21:AO21"/>
    <mergeCell ref="AP21:AT21"/>
    <mergeCell ref="AU21:AY21"/>
    <mergeCell ref="AZ21:BD21"/>
    <mergeCell ref="CH19:CP19"/>
    <mergeCell ref="CQ19:CU19"/>
    <mergeCell ref="B20:C20"/>
    <mergeCell ref="D20:R20"/>
    <mergeCell ref="S20:Z20"/>
    <mergeCell ref="AA20:AE20"/>
    <mergeCell ref="AF20:AJ20"/>
    <mergeCell ref="AK20:AO20"/>
    <mergeCell ref="AP20:AT20"/>
    <mergeCell ref="AU20:AY20"/>
    <mergeCell ref="AU19:AY19"/>
    <mergeCell ref="AZ19:BD19"/>
    <mergeCell ref="BE19:BJ19"/>
    <mergeCell ref="BK19:BO19"/>
    <mergeCell ref="BP19:BY19"/>
    <mergeCell ref="BZ19:CG19"/>
    <mergeCell ref="CQ20:CU20"/>
    <mergeCell ref="AZ20:BD20"/>
    <mergeCell ref="BE20:BJ20"/>
    <mergeCell ref="BK20:BO20"/>
    <mergeCell ref="BP20:BY20"/>
    <mergeCell ref="BZ20:CG20"/>
    <mergeCell ref="CH20:CP20"/>
    <mergeCell ref="AU16:AY17"/>
    <mergeCell ref="AZ16:BD17"/>
    <mergeCell ref="BZ18:CG18"/>
    <mergeCell ref="CH18:CP18"/>
    <mergeCell ref="CQ18:CU18"/>
    <mergeCell ref="B19:C19"/>
    <mergeCell ref="D19:R19"/>
    <mergeCell ref="S19:Z19"/>
    <mergeCell ref="AA19:AE19"/>
    <mergeCell ref="AF19:AJ19"/>
    <mergeCell ref="AK19:AO19"/>
    <mergeCell ref="AP19:AT19"/>
    <mergeCell ref="AP18:AT18"/>
    <mergeCell ref="AU18:AY18"/>
    <mergeCell ref="AZ18:BD18"/>
    <mergeCell ref="BE18:BJ18"/>
    <mergeCell ref="BK18:BO18"/>
    <mergeCell ref="BP18:BY18"/>
    <mergeCell ref="B18:C18"/>
    <mergeCell ref="D18:R18"/>
    <mergeCell ref="S18:Z18"/>
    <mergeCell ref="AA18:AE18"/>
    <mergeCell ref="AF18:AJ18"/>
    <mergeCell ref="AK18:AO18"/>
    <mergeCell ref="B1:CU1"/>
    <mergeCell ref="B3:CU3"/>
    <mergeCell ref="B4:CU4"/>
    <mergeCell ref="B6:CU6"/>
    <mergeCell ref="B7:CU7"/>
    <mergeCell ref="B9:CU9"/>
    <mergeCell ref="B11:C17"/>
    <mergeCell ref="D11:R17"/>
    <mergeCell ref="S11:Z17"/>
    <mergeCell ref="AA11:AO15"/>
    <mergeCell ref="AP11:BD15"/>
    <mergeCell ref="BE11:CU12"/>
    <mergeCell ref="BE13:BJ17"/>
    <mergeCell ref="BK13:BO17"/>
    <mergeCell ref="BP13:CU13"/>
    <mergeCell ref="BP14:CP14"/>
    <mergeCell ref="CQ14:CU17"/>
    <mergeCell ref="BP15:BY17"/>
    <mergeCell ref="BZ15:CG17"/>
    <mergeCell ref="CH15:CP17"/>
    <mergeCell ref="AA16:AE17"/>
    <mergeCell ref="AF16:AJ17"/>
    <mergeCell ref="AK16:AO17"/>
    <mergeCell ref="AP16:AT17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Медведь бурый</vt:lpstr>
      <vt:lpstr>Медведь белогрудый</vt:lpstr>
      <vt:lpstr>Выдра</vt:lpstr>
      <vt:lpstr>Лимит</vt:lpstr>
      <vt:lpstr>Барсук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Стрельцов Д.А.</cp:lastModifiedBy>
  <cp:lastPrinted>2019-03-14T04:35:30Z</cp:lastPrinted>
  <dcterms:created xsi:type="dcterms:W3CDTF">1996-10-08T23:32:33Z</dcterms:created>
  <dcterms:modified xsi:type="dcterms:W3CDTF">2020-03-18T01:35:01Z</dcterms:modified>
</cp:coreProperties>
</file>